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9" i="1" l="1"/>
  <c r="M48" i="1" s="1"/>
  <c r="N94" i="1"/>
  <c r="O94" i="1"/>
  <c r="P94" i="1"/>
  <c r="M94" i="1"/>
  <c r="N92" i="1"/>
  <c r="N91" i="1" s="1"/>
  <c r="N90" i="1" s="1"/>
  <c r="N89" i="1" s="1"/>
  <c r="N88" i="1" s="1"/>
  <c r="N87" i="1" s="1"/>
  <c r="N86" i="1" s="1"/>
  <c r="N85" i="1" s="1"/>
  <c r="N84" i="1" s="1"/>
  <c r="O92" i="1"/>
  <c r="O91" i="1" s="1"/>
  <c r="O90" i="1" s="1"/>
  <c r="O89" i="1" s="1"/>
  <c r="O88" i="1" s="1"/>
  <c r="O87" i="1" s="1"/>
  <c r="O86" i="1" s="1"/>
  <c r="O85" i="1" s="1"/>
  <c r="O84" i="1" s="1"/>
  <c r="P92" i="1"/>
  <c r="P91" i="1" s="1"/>
  <c r="P90" i="1" s="1"/>
  <c r="P89" i="1" s="1"/>
  <c r="P88" i="1" s="1"/>
  <c r="P87" i="1" s="1"/>
  <c r="P86" i="1" s="1"/>
  <c r="P85" i="1" s="1"/>
  <c r="P84" i="1" s="1"/>
  <c r="M92" i="1"/>
  <c r="M91" i="1" s="1"/>
  <c r="N49" i="1"/>
  <c r="N48" i="1" s="1"/>
  <c r="P49" i="1"/>
  <c r="P48" i="1" s="1"/>
  <c r="L116" i="1"/>
  <c r="P115" i="1"/>
  <c r="O115" i="1"/>
  <c r="N115" i="1"/>
  <c r="M115" i="1"/>
  <c r="P114" i="1"/>
  <c r="P113" i="1" s="1"/>
  <c r="P112" i="1" s="1"/>
  <c r="P111" i="1" s="1"/>
  <c r="P110" i="1" s="1"/>
  <c r="O114" i="1"/>
  <c r="N114" i="1"/>
  <c r="N113" i="1" s="1"/>
  <c r="N112" i="1" s="1"/>
  <c r="N111" i="1" s="1"/>
  <c r="N110" i="1" s="1"/>
  <c r="M114" i="1"/>
  <c r="L114" i="1"/>
  <c r="O113" i="1"/>
  <c r="O112" i="1" s="1"/>
  <c r="O111" i="1" s="1"/>
  <c r="O110" i="1" s="1"/>
  <c r="M113" i="1"/>
  <c r="N43" i="1"/>
  <c r="O43" i="1"/>
  <c r="P43" i="1"/>
  <c r="M43" i="1"/>
  <c r="L32" i="1"/>
  <c r="L35" i="1"/>
  <c r="L38" i="1"/>
  <c r="L43" i="1"/>
  <c r="L44" i="1"/>
  <c r="L45" i="1"/>
  <c r="L46" i="1"/>
  <c r="L50" i="1"/>
  <c r="L52" i="1"/>
  <c r="L53" i="1"/>
  <c r="L54" i="1"/>
  <c r="L55" i="1"/>
  <c r="L56" i="1"/>
  <c r="L57" i="1"/>
  <c r="L58" i="1"/>
  <c r="L60" i="1"/>
  <c r="L63" i="1"/>
  <c r="L64" i="1"/>
  <c r="L70" i="1"/>
  <c r="L74" i="1"/>
  <c r="L75" i="1"/>
  <c r="L83" i="1"/>
  <c r="L92" i="1"/>
  <c r="L93" i="1"/>
  <c r="L94" i="1"/>
  <c r="L95" i="1"/>
  <c r="L96" i="1"/>
  <c r="L97" i="1"/>
  <c r="L98" i="1"/>
  <c r="L99" i="1"/>
  <c r="L100" i="1"/>
  <c r="L101" i="1"/>
  <c r="L102" i="1"/>
  <c r="L103" i="1"/>
  <c r="N109" i="1" l="1"/>
  <c r="N108" i="1" s="1"/>
  <c r="N107" i="1" s="1"/>
  <c r="N106" i="1" s="1"/>
  <c r="N105" i="1"/>
  <c r="N104" i="1" s="1"/>
  <c r="L115" i="1"/>
  <c r="L113" i="1"/>
  <c r="P109" i="1"/>
  <c r="P108" i="1" s="1"/>
  <c r="P107" i="1" s="1"/>
  <c r="P106" i="1" s="1"/>
  <c r="P105" i="1"/>
  <c r="P104" i="1" s="1"/>
  <c r="O109" i="1"/>
  <c r="O108" i="1" s="1"/>
  <c r="O107" i="1" s="1"/>
  <c r="O106" i="1" s="1"/>
  <c r="O105" i="1"/>
  <c r="O104" i="1" s="1"/>
  <c r="M90" i="1"/>
  <c r="L91" i="1"/>
  <c r="M112" i="1"/>
  <c r="M89" i="1" l="1"/>
  <c r="L90" i="1"/>
  <c r="L112" i="1"/>
  <c r="M111" i="1"/>
  <c r="L111" i="1" l="1"/>
  <c r="M110" i="1"/>
  <c r="M88" i="1"/>
  <c r="L89" i="1"/>
  <c r="M87" i="1" l="1"/>
  <c r="L88" i="1"/>
  <c r="L110" i="1"/>
  <c r="M109" i="1"/>
  <c r="M105" i="1"/>
  <c r="L109" i="1" l="1"/>
  <c r="M108" i="1"/>
  <c r="L105" i="1"/>
  <c r="M104" i="1"/>
  <c r="L104" i="1" s="1"/>
  <c r="L87" i="1"/>
  <c r="M86" i="1"/>
  <c r="O51" i="1"/>
  <c r="L86" i="1" l="1"/>
  <c r="M85" i="1"/>
  <c r="L108" i="1"/>
  <c r="M107" i="1"/>
  <c r="L51" i="1"/>
  <c r="O49" i="1"/>
  <c r="O48" i="1" s="1"/>
  <c r="P31" i="1"/>
  <c r="P30" i="1" s="1"/>
  <c r="O31" i="1"/>
  <c r="O30" i="1" s="1"/>
  <c r="N31" i="1"/>
  <c r="N30" i="1" s="1"/>
  <c r="P34" i="1"/>
  <c r="P33" i="1" s="1"/>
  <c r="O34" i="1"/>
  <c r="O33" i="1" s="1"/>
  <c r="N34" i="1"/>
  <c r="N33" i="1" s="1"/>
  <c r="M34" i="1"/>
  <c r="M31" i="1"/>
  <c r="P37" i="1"/>
  <c r="P36" i="1"/>
  <c r="O37" i="1"/>
  <c r="O36" i="1" s="1"/>
  <c r="N37" i="1"/>
  <c r="N36" i="1"/>
  <c r="M37" i="1"/>
  <c r="L37" i="1" s="1"/>
  <c r="P69" i="1"/>
  <c r="P68" i="1"/>
  <c r="P67" i="1" s="1"/>
  <c r="P66" i="1" s="1"/>
  <c r="P65" i="1" s="1"/>
  <c r="O69" i="1"/>
  <c r="O68" i="1" s="1"/>
  <c r="O67" i="1" s="1"/>
  <c r="O66" i="1" s="1"/>
  <c r="O65" i="1" s="1"/>
  <c r="N69" i="1"/>
  <c r="N68" i="1" s="1"/>
  <c r="N67" i="1" s="1"/>
  <c r="N66" i="1" s="1"/>
  <c r="N65" i="1" s="1"/>
  <c r="M69" i="1"/>
  <c r="P73" i="1"/>
  <c r="P72" i="1" s="1"/>
  <c r="P71" i="1" s="1"/>
  <c r="O73" i="1"/>
  <c r="O72" i="1" s="1"/>
  <c r="O71" i="1" s="1"/>
  <c r="N73" i="1"/>
  <c r="N72" i="1" s="1"/>
  <c r="N71" i="1" s="1"/>
  <c r="M73" i="1"/>
  <c r="P82" i="1"/>
  <c r="P81" i="1" s="1"/>
  <c r="P80" i="1" s="1"/>
  <c r="P79" i="1" s="1"/>
  <c r="P78" i="1" s="1"/>
  <c r="P77" i="1" s="1"/>
  <c r="P76" i="1" s="1"/>
  <c r="O82" i="1"/>
  <c r="O81" i="1" s="1"/>
  <c r="O80" i="1" s="1"/>
  <c r="O79" i="1" s="1"/>
  <c r="O78" i="1" s="1"/>
  <c r="O77" i="1" s="1"/>
  <c r="O76" i="1" s="1"/>
  <c r="N82" i="1"/>
  <c r="N81" i="1" s="1"/>
  <c r="N80" i="1" s="1"/>
  <c r="N79" i="1" s="1"/>
  <c r="N78" i="1" s="1"/>
  <c r="N77" i="1" s="1"/>
  <c r="N76" i="1" s="1"/>
  <c r="M82" i="1"/>
  <c r="P62" i="1"/>
  <c r="P61" i="1" s="1"/>
  <c r="O62" i="1"/>
  <c r="O61" i="1" s="1"/>
  <c r="M62" i="1"/>
  <c r="P59" i="1"/>
  <c r="O59" i="1"/>
  <c r="N59" i="1"/>
  <c r="N47" i="1" s="1"/>
  <c r="M59" i="1"/>
  <c r="P42" i="1"/>
  <c r="P41" i="1" s="1"/>
  <c r="O42" i="1"/>
  <c r="O41" i="1" s="1"/>
  <c r="N42" i="1"/>
  <c r="N41" i="1" s="1"/>
  <c r="P47" i="1" l="1"/>
  <c r="L82" i="1"/>
  <c r="L73" i="1"/>
  <c r="L69" i="1"/>
  <c r="L59" i="1"/>
  <c r="O47" i="1"/>
  <c r="L107" i="1"/>
  <c r="M106" i="1"/>
  <c r="L106" i="1" s="1"/>
  <c r="M84" i="1"/>
  <c r="L84" i="1" s="1"/>
  <c r="L85" i="1"/>
  <c r="L34" i="1"/>
  <c r="M61" i="1"/>
  <c r="L61" i="1" s="1"/>
  <c r="L62" i="1"/>
  <c r="M30" i="1"/>
  <c r="L31" i="1"/>
  <c r="N29" i="1"/>
  <c r="O29" i="1"/>
  <c r="P29" i="1"/>
  <c r="L49" i="1"/>
  <c r="L48" i="1"/>
  <c r="M81" i="1"/>
  <c r="L81" i="1" s="1"/>
  <c r="M72" i="1"/>
  <c r="L72" i="1" s="1"/>
  <c r="M68" i="1"/>
  <c r="L68" i="1" s="1"/>
  <c r="P40" i="1"/>
  <c r="P39" i="1" s="1"/>
  <c r="O40" i="1"/>
  <c r="O39" i="1" s="1"/>
  <c r="N40" i="1"/>
  <c r="N39" i="1" s="1"/>
  <c r="M42" i="1"/>
  <c r="L42" i="1" s="1"/>
  <c r="M36" i="1"/>
  <c r="L36" i="1" s="1"/>
  <c r="P28" i="1"/>
  <c r="P27" i="1" s="1"/>
  <c r="P26" i="1" s="1"/>
  <c r="P25" i="1" s="1"/>
  <c r="P24" i="1" s="1"/>
  <c r="P23" i="1" s="1"/>
  <c r="O28" i="1"/>
  <c r="O27" i="1" s="1"/>
  <c r="O26" i="1" s="1"/>
  <c r="O25" i="1" s="1"/>
  <c r="O24" i="1" s="1"/>
  <c r="O23" i="1" s="1"/>
  <c r="M33" i="1"/>
  <c r="L33" i="1" s="1"/>
  <c r="M47" i="1" l="1"/>
  <c r="P22" i="1"/>
  <c r="P21" i="1" s="1"/>
  <c r="P117" i="1" s="1"/>
  <c r="O22" i="1"/>
  <c r="O21" i="1" s="1"/>
  <c r="O117" i="1" s="1"/>
  <c r="M29" i="1"/>
  <c r="L29" i="1" s="1"/>
  <c r="L30" i="1"/>
  <c r="M80" i="1"/>
  <c r="L80" i="1" s="1"/>
  <c r="M71" i="1"/>
  <c r="L71" i="1" s="1"/>
  <c r="M67" i="1"/>
  <c r="L67" i="1" s="1"/>
  <c r="M41" i="1"/>
  <c r="L41" i="1" s="1"/>
  <c r="M28" i="1"/>
  <c r="M27" i="1" s="1"/>
  <c r="N28" i="1"/>
  <c r="L28" i="1" l="1"/>
  <c r="M40" i="1"/>
  <c r="M39" i="1" s="1"/>
  <c r="L47" i="1"/>
  <c r="M79" i="1"/>
  <c r="L79" i="1" s="1"/>
  <c r="M66" i="1"/>
  <c r="L66" i="1" s="1"/>
  <c r="L40" i="1"/>
  <c r="N27" i="1"/>
  <c r="L27" i="1" l="1"/>
  <c r="N26" i="1"/>
  <c r="N25" i="1" s="1"/>
  <c r="N24" i="1" s="1"/>
  <c r="N23" i="1" s="1"/>
  <c r="M78" i="1"/>
  <c r="L78" i="1" s="1"/>
  <c r="M65" i="1"/>
  <c r="L65" i="1" s="1"/>
  <c r="N22" i="1" l="1"/>
  <c r="N21" i="1" s="1"/>
  <c r="N117" i="1" s="1"/>
  <c r="L39" i="1"/>
  <c r="M26" i="1"/>
  <c r="L26" i="1" s="1"/>
  <c r="M77" i="1"/>
  <c r="M76" i="1" l="1"/>
  <c r="L77" i="1"/>
  <c r="M25" i="1" l="1"/>
  <c r="L76" i="1"/>
  <c r="M24" i="1" l="1"/>
  <c r="L25" i="1"/>
  <c r="M23" i="1" l="1"/>
  <c r="M22" i="1" s="1"/>
  <c r="L24" i="1"/>
  <c r="L23" i="1" l="1"/>
  <c r="M21" i="1" l="1"/>
  <c r="L22" i="1"/>
  <c r="L21" i="1" l="1"/>
  <c r="L117" i="1" s="1"/>
  <c r="M117" i="1"/>
</calcChain>
</file>

<file path=xl/sharedStrings.xml><?xml version="1.0" encoding="utf-8"?>
<sst xmlns="http://schemas.openxmlformats.org/spreadsheetml/2006/main" count="657" uniqueCount="178">
  <si>
    <t>Получатель бюджетных средств</t>
  </si>
  <si>
    <t>Наименование</t>
  </si>
  <si>
    <t>ГРБС</t>
  </si>
  <si>
    <t>Рз</t>
  </si>
  <si>
    <t>ПР</t>
  </si>
  <si>
    <t>ЦСР</t>
  </si>
  <si>
    <t>ВР</t>
  </si>
  <si>
    <t>КОСГУ</t>
  </si>
  <si>
    <t>в том числе</t>
  </si>
  <si>
    <t>1 квартал</t>
  </si>
  <si>
    <t>2 квартал</t>
  </si>
  <si>
    <t>3 квартал</t>
  </si>
  <si>
    <t>4 квартал</t>
  </si>
  <si>
    <t>СубКОСГУ</t>
  </si>
  <si>
    <t>Финансовая помощь</t>
  </si>
  <si>
    <t>Тип средств</t>
  </si>
  <si>
    <t>Код целевой субсидии</t>
  </si>
  <si>
    <t>ВСЕГО           2016 год</t>
  </si>
  <si>
    <t>500</t>
  </si>
  <si>
    <t>07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</si>
  <si>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</si>
  <si>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</si>
  <si>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</si>
  <si>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</si>
  <si>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</si>
  <si>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111</t>
  </si>
  <si>
    <t>Расходы</t>
  </si>
  <si>
    <t>200</t>
  </si>
  <si>
    <t>Заработная плата работников муниципальных учреждений</t>
  </si>
  <si>
    <t>211.01.01</t>
  </si>
  <si>
    <t>Начисления на заработную плату работников муниципальных учреждений</t>
  </si>
  <si>
    <t>213.01.01</t>
  </si>
  <si>
    <t>Иные выплаты персоналу казенных учреждений за исключением фонда оплаты труда</t>
  </si>
  <si>
    <t>112</t>
  </si>
  <si>
    <t>Прочие выплаты</t>
  </si>
  <si>
    <t>212</t>
  </si>
  <si>
    <t>Ежемесячное пособие на ребенка</t>
  </si>
  <si>
    <t>212.01.03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</si>
  <si>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</si>
  <si>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
государственных (муниципальных) нужд
</t>
  </si>
  <si>
    <t>240</t>
  </si>
  <si>
    <t>Закупка товаров, работ, услуг в сфере информационно-коммуникационных технологий</t>
  </si>
  <si>
    <t>242</t>
  </si>
  <si>
    <t>Оплата работ, услуг</t>
  </si>
  <si>
    <t>220</t>
  </si>
  <si>
    <t>Услуги телефонной-телеграфной, факсимильной, сотовой, пейджинговой связи, радиосвязи, интернет-провайдеров</t>
  </si>
  <si>
    <t>221.03.00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</si>
  <si>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</si>
  <si>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</si>
  <si>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</si>
  <si>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</si>
  <si>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Оплата водоснабжения</t>
  </si>
  <si>
    <t>223.01.01</t>
  </si>
  <si>
    <t>Оплата электроэнергии</t>
  </si>
  <si>
    <t>223.01.02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</si>
  <si>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</si>
  <si>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</si>
  <si>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</si>
  <si>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</si>
  <si>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Медикаменты</t>
  </si>
  <si>
    <t>340.01.01</t>
  </si>
  <si>
    <t>Прочие</t>
  </si>
  <si>
    <t>340.01.99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</si>
  <si>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</si>
  <si>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</si>
  <si>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</si>
  <si>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</si>
  <si>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</si>
  <si>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</si>
  <si>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</si>
  <si>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290</t>
  </si>
  <si>
    <t>Налог на имущество</t>
  </si>
  <si>
    <t>290.01.01</t>
  </si>
  <si>
    <t>Уплата прочих налогов, сборов и иных платежей</t>
  </si>
  <si>
    <t>852</t>
  </si>
  <si>
    <t>Транспортный налог</t>
  </si>
  <si>
    <t>290.01.02</t>
  </si>
  <si>
    <t>Прочие налоги и платежи</t>
  </si>
  <si>
    <t>290.01.03</t>
  </si>
  <si>
    <t>Социальное обеспечение и иные выплаты населению</t>
  </si>
  <si>
    <t>10</t>
  </si>
  <si>
    <t>03</t>
  </si>
  <si>
    <t>Публичные нормативные социальные выплаты гражданам</t>
  </si>
  <si>
    <t>Пособия компенсации, меры социальной поддержки по публичным нормативным обязательствам</t>
  </si>
  <si>
    <t>313</t>
  </si>
  <si>
    <t>Социальное обеспечение</t>
  </si>
  <si>
    <t>Пособия по социальной помощи населению</t>
  </si>
  <si>
    <t>262</t>
  </si>
  <si>
    <t>Возмещение процентов по кредитам на жилье работникам образования</t>
  </si>
  <si>
    <t>262.02.07</t>
  </si>
  <si>
    <t>03 0 00 00000</t>
  </si>
  <si>
    <t>Основное мероприятие "Реализация образовательных программ дополнительного образования и мероприятия по их развитию"</t>
  </si>
  <si>
    <t>03 3 01 00000</t>
  </si>
  <si>
    <t>03 3 01 С1401</t>
  </si>
  <si>
    <t>х</t>
  </si>
  <si>
    <t xml:space="preserve">Фонд оплаты труда казенных учреждений </t>
  </si>
  <si>
    <t>Заработная плата</t>
  </si>
  <si>
    <t>211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</si>
  <si>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</si>
  <si>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</si>
  <si>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Начисления на выплаты по оплате труда</t>
  </si>
  <si>
    <t>213</t>
  </si>
  <si>
    <t>221</t>
  </si>
  <si>
    <t>Другие расходы по оплате транспортных услуг</t>
  </si>
  <si>
    <t>222</t>
  </si>
  <si>
    <t>222.03.00</t>
  </si>
  <si>
    <t>Медицинские услуги</t>
  </si>
  <si>
    <t>226</t>
  </si>
  <si>
    <t>226.06.00</t>
  </si>
  <si>
    <t>Новогодние подарки детям до 14 лет</t>
  </si>
  <si>
    <t>290.07.05</t>
  </si>
  <si>
    <t>Мероприятия в сфере образования</t>
  </si>
  <si>
    <t>03 3 01 С1447</t>
  </si>
  <si>
    <t>Спортмероприятия</t>
  </si>
  <si>
    <t>290.07.04</t>
  </si>
  <si>
    <t>Основное мероприятие "Социальная поддержка работников муниципальных учреждений дополнительного образования"</t>
  </si>
  <si>
    <t>03 3 02 00000</t>
  </si>
  <si>
    <t>Предоставление мер социальной поддержки работников муниципальных образовательных организаций</t>
  </si>
  <si>
    <t>03 3 02 S3060</t>
  </si>
  <si>
    <t>Итого</t>
  </si>
  <si>
    <t>Наименование органа исполняющего бюджет</t>
  </si>
  <si>
    <t>Главный распорядитель средств бюджета города Железногорска</t>
  </si>
  <si>
    <t>Единица измерения :руб.</t>
  </si>
  <si>
    <t>Управление физической культуры, спорта, туризма, оздоровления детей и молодежной политики администрации г.Железногорска</t>
  </si>
  <si>
    <t>Управление финансов администрации города Железногорска</t>
  </si>
  <si>
    <t>Главный бухгалтер</t>
  </si>
  <si>
    <t>Исполнитель</t>
  </si>
  <si>
    <t>02</t>
  </si>
  <si>
    <t>223.01.03</t>
  </si>
  <si>
    <t>МОУ ДОД "Специализированная детско-юношеская спортивная школа олимпийского резерва Единоборств"</t>
  </si>
  <si>
    <t>Другие расходы по содержанию имущества</t>
  </si>
  <si>
    <t>225</t>
  </si>
  <si>
    <t>225.01.99</t>
  </si>
  <si>
    <t>225.05.00</t>
  </si>
  <si>
    <t>226.07.99</t>
  </si>
  <si>
    <t>Муниципальная программа "Профилактика правонарушений на территории города Железногорска</t>
  </si>
  <si>
    <t>Основное мероприятие "Создание условий направленных на предупреждение правонарушений</t>
  </si>
  <si>
    <t>Реализация мероприятий направленных на обеспечение правопорядка на территории города Железногорска</t>
  </si>
  <si>
    <t xml:space="preserve">Иные закупки товаров, работ и услуг для обеспечения госуд.(муниципальных)  нужд
</t>
  </si>
  <si>
    <t>Оплата работ и услуг</t>
  </si>
  <si>
    <t>Основное мероприятие "Создание  условий для предупреждения чрезвычайных ситуаций"</t>
  </si>
  <si>
    <t>Иные закупки товаров работ услуг для обеспечения государственных (муниципальных) нужд</t>
  </si>
  <si>
    <t>Пртивопожарные мероприятия  связанные с содержанием имущества</t>
  </si>
  <si>
    <t>225.03.00</t>
  </si>
  <si>
    <t>03 3 00 00000</t>
  </si>
  <si>
    <t>Образование</t>
  </si>
  <si>
    <t>3</t>
  </si>
  <si>
    <t>Дополнительное образование</t>
  </si>
  <si>
    <t>Муниципальная программа «Развитие образования  города Железногорска»</t>
  </si>
  <si>
    <t>Подпрограмма «Развитие дополнительного образования и системы воспитания детей» муниципальной программы «Развитие образования  города Железногорска»</t>
  </si>
  <si>
    <t>Оплата отопления</t>
  </si>
  <si>
    <t>Прочие расходы по содержанию имущества</t>
  </si>
  <si>
    <t>Прочие работы, услуги</t>
  </si>
  <si>
    <t>Социальная политиа</t>
  </si>
  <si>
    <t>Социальное обеспечение населения</t>
  </si>
  <si>
    <t>12 0 00 00000</t>
  </si>
  <si>
    <t>Подпрограмма "Обеспечение правопорядка на территории города Железногорска" муниципальной программы "Профилактика правонарушений на территории города Железногорска"</t>
  </si>
  <si>
    <t>12 2 00 00000</t>
  </si>
  <si>
    <t>12 2 01 С1435</t>
  </si>
  <si>
    <t>12 2 01 00000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</si>
  <si>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в городе Железногорске"</t>
  </si>
  <si>
    <t>Подпрограмма "Снижение рисков и смягчение последствий чрезвычайных ситуаций природного и техногенного характера в городе Железногорске" муниципальной прграммы "Защита населения и территории от чрезвычайных ситуаций, обеспечение пожарной безопасности  и безопасности людей на водных обьектах в городе Железногорске"</t>
  </si>
  <si>
    <t>13 0 00 00000</t>
  </si>
  <si>
    <t>13 2 00 00000</t>
  </si>
  <si>
    <t>13 2 02 00000</t>
  </si>
  <si>
    <t>13 02 02 С1460</t>
  </si>
  <si>
    <t>Отдельные мероприятия в области гражданской обороны, защиты населения и территорий от чрезвычайных ситуаций безопасности людей на водных объектах</t>
  </si>
  <si>
    <t>УТВЕРЖДАЮ:</t>
  </si>
  <si>
    <t>"Утверждаю"</t>
  </si>
  <si>
    <t>Начальник Управления физической культуры, спорта,туризма,оздоровления детей и молодежной политики администрации г.Железногорска</t>
  </si>
  <si>
    <t>_______________________Полянский В.Е.</t>
  </si>
  <si>
    <t>"___"__________20__г.</t>
  </si>
  <si>
    <t>от 29.01.2016 года</t>
  </si>
  <si>
    <t>Директор МКУ "ЦБУСФКиС"</t>
  </si>
  <si>
    <t>Анпилогова О.А.</t>
  </si>
  <si>
    <t>Животова Т.А.</t>
  </si>
  <si>
    <t>Жизневская И.В.</t>
  </si>
  <si>
    <t xml:space="preserve">                                                                                                       Показатели бюджетной сметы на 2016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</si>
</sst>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 Cyr"/>
      <charset val="204"/>
    </font>
    <font>
      <b/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left" wrapText="1"/>
    </xf>
    <xf numFmtId="49" fontId="4" fillId="4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49" fontId="4" fillId="5" borderId="7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left" wrapText="1"/>
    </xf>
    <xf numFmtId="49" fontId="4" fillId="6" borderId="7" xfId="0" applyNumberFormat="1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6" fillId="8" borderId="7" xfId="0" applyFont="1" applyFill="1" applyBorder="1" applyAlignment="1">
      <alignment horizontal="left"/>
    </xf>
    <xf numFmtId="49" fontId="6" fillId="8" borderId="7" xfId="0" applyNumberFormat="1" applyFont="1" applyFill="1" applyBorder="1" applyAlignment="1">
      <alignment horizontal="center"/>
    </xf>
    <xf numFmtId="49" fontId="6" fillId="8" borderId="7" xfId="0" applyNumberFormat="1" applyFont="1" applyFill="1" applyBorder="1" applyAlignment="1">
      <alignment horizontal="left"/>
    </xf>
    <xf numFmtId="49" fontId="4" fillId="8" borderId="7" xfId="0" applyNumberFormat="1" applyFont="1" applyFill="1" applyBorder="1" applyAlignment="1">
      <alignment horizontal="center"/>
    </xf>
    <xf numFmtId="2" fontId="6" fillId="8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4" fillId="5" borderId="7" xfId="0" applyNumberFormat="1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center"/>
    </xf>
    <xf numFmtId="2" fontId="6" fillId="7" borderId="7" xfId="0" applyNumberFormat="1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 horizontal="left" wrapText="1"/>
    </xf>
    <xf numFmtId="49" fontId="4" fillId="6" borderId="7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4" fillId="8" borderId="7" xfId="0" applyFont="1" applyFill="1" applyBorder="1" applyAlignment="1">
      <alignment horizontal="left"/>
    </xf>
    <xf numFmtId="0" fontId="6" fillId="8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49" fontId="4" fillId="4" borderId="7" xfId="0" applyNumberFormat="1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/>
    </xf>
    <xf numFmtId="2" fontId="8" fillId="5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2" borderId="0" xfId="0" applyNumberFormat="1" applyFill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 applyAlignment="1">
      <alignment horizontal="left" vertical="top"/>
    </xf>
    <xf numFmtId="0" fontId="15" fillId="0" borderId="0" xfId="0" applyFont="1" applyBorder="1"/>
    <xf numFmtId="49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2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1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topLeftCell="A106" workbookViewId="0">
      <selection activeCell="B15" sqref="B15:M15"/>
    </sheetView>
  </sheetViews>
  <sheetFormatPr defaultRowHeight="15" x14ac:dyDescent="0.25"/>
  <cols>
    <col min="1" max="1" width="55.42578125" customWidth="1"/>
    <col min="5" max="5" width="14" customWidth="1"/>
    <col min="7" max="7" width="8.42578125" customWidth="1"/>
    <col min="8" max="8" width="8.5703125" customWidth="1"/>
    <col min="11" max="11" width="10.140625" customWidth="1"/>
    <col min="12" max="12" width="12.28515625" customWidth="1"/>
    <col min="13" max="13" width="14.42578125" hidden="1" customWidth="1"/>
    <col min="14" max="14" width="12.140625" hidden="1" customWidth="1"/>
    <col min="15" max="15" width="11.5703125" hidden="1" customWidth="1"/>
    <col min="16" max="16" width="12" hidden="1" customWidth="1"/>
    <col min="17" max="17" width="11.42578125" customWidth="1"/>
  </cols>
  <sheetData>
    <row r="1" spans="1:21" s="82" customFormat="1" ht="21" customHeight="1" x14ac:dyDescent="0.2">
      <c r="A1" s="79"/>
      <c r="B1" s="79"/>
      <c r="C1" s="79"/>
      <c r="D1" s="79"/>
      <c r="E1" s="79"/>
      <c r="F1" s="79"/>
      <c r="G1" s="79"/>
      <c r="H1" s="79"/>
      <c r="I1" s="88" t="s">
        <v>167</v>
      </c>
      <c r="J1" s="89"/>
      <c r="K1" s="89"/>
      <c r="L1" s="89"/>
      <c r="M1" s="80"/>
      <c r="N1" s="80" t="s">
        <v>168</v>
      </c>
      <c r="O1" s="80"/>
      <c r="P1" s="80"/>
      <c r="Q1" s="80"/>
      <c r="R1" s="80"/>
      <c r="S1" s="81"/>
      <c r="T1" s="80"/>
      <c r="U1" s="81"/>
    </row>
    <row r="2" spans="1:21" s="82" customFormat="1" ht="48" customHeight="1" x14ac:dyDescent="0.2">
      <c r="A2" s="83"/>
      <c r="B2" s="83"/>
      <c r="C2" s="83"/>
      <c r="D2" s="79"/>
      <c r="E2" s="79"/>
      <c r="F2" s="79"/>
      <c r="G2" s="79"/>
      <c r="H2" s="79"/>
      <c r="I2" s="90" t="s">
        <v>169</v>
      </c>
      <c r="J2" s="90"/>
      <c r="K2" s="90"/>
      <c r="L2" s="90"/>
      <c r="M2" s="80"/>
      <c r="N2" s="80"/>
      <c r="O2" s="80"/>
      <c r="P2" s="80"/>
      <c r="Q2" s="80"/>
      <c r="R2" s="80"/>
      <c r="S2" s="81"/>
      <c r="T2" s="80"/>
      <c r="U2" s="81"/>
    </row>
    <row r="3" spans="1:21" s="82" customFormat="1" ht="11.25" x14ac:dyDescent="0.2">
      <c r="A3" s="83"/>
      <c r="B3" s="83"/>
      <c r="C3" s="83"/>
      <c r="D3" s="79"/>
      <c r="E3" s="79"/>
      <c r="F3" s="79"/>
      <c r="G3" s="79"/>
      <c r="H3" s="79"/>
      <c r="I3" s="91" t="s">
        <v>170</v>
      </c>
      <c r="J3" s="91"/>
      <c r="K3" s="91"/>
      <c r="L3" s="91"/>
      <c r="M3" s="80"/>
      <c r="N3" s="80"/>
      <c r="O3" s="80"/>
      <c r="P3" s="80"/>
      <c r="Q3" s="80"/>
      <c r="R3" s="80"/>
      <c r="S3" s="81"/>
      <c r="T3" s="80"/>
      <c r="U3" s="81"/>
    </row>
    <row r="4" spans="1:21" s="74" customFormat="1" ht="15.75" x14ac:dyDescent="0.25">
      <c r="A4" s="75"/>
      <c r="B4" s="76"/>
      <c r="C4" s="76"/>
      <c r="D4" s="77"/>
      <c r="E4" s="77"/>
      <c r="F4" s="77"/>
      <c r="G4" s="77"/>
      <c r="H4" s="77"/>
      <c r="I4" s="92" t="s">
        <v>171</v>
      </c>
      <c r="J4" s="92"/>
      <c r="K4" s="92"/>
      <c r="L4" s="92"/>
      <c r="M4" s="72"/>
      <c r="N4" s="72"/>
      <c r="O4" s="72"/>
      <c r="P4" s="72"/>
      <c r="Q4" s="72"/>
      <c r="R4" s="72"/>
      <c r="S4" s="73"/>
      <c r="T4" s="72"/>
      <c r="U4" s="73"/>
    </row>
    <row r="5" spans="1:21" s="74" customFormat="1" ht="15.75" x14ac:dyDescent="0.25">
      <c r="A5" s="84" t="s">
        <v>177</v>
      </c>
      <c r="B5" s="85"/>
      <c r="C5" s="85"/>
      <c r="D5" s="86"/>
      <c r="E5" s="86"/>
      <c r="F5" s="86"/>
      <c r="G5" s="86"/>
      <c r="H5" s="86"/>
      <c r="I5" s="87"/>
      <c r="J5" s="78"/>
      <c r="K5" s="78"/>
      <c r="L5" s="78"/>
      <c r="M5" s="72"/>
      <c r="N5" s="72"/>
      <c r="O5" s="72"/>
      <c r="P5" s="72"/>
      <c r="Q5" s="72"/>
      <c r="R5" s="72"/>
      <c r="S5" s="73"/>
      <c r="T5" s="72"/>
      <c r="U5" s="73"/>
    </row>
    <row r="6" spans="1:21" x14ac:dyDescent="0.25">
      <c r="A6" s="22"/>
      <c r="B6" s="23"/>
      <c r="C6" s="30"/>
      <c r="D6" s="95" t="s">
        <v>172</v>
      </c>
      <c r="E6" s="95"/>
      <c r="F6" s="95"/>
      <c r="G6" s="22"/>
      <c r="H6" s="22"/>
      <c r="I6" s="22"/>
      <c r="J6" s="22"/>
      <c r="K6" s="22"/>
      <c r="L6" s="22"/>
      <c r="M6" s="22"/>
    </row>
    <row r="7" spans="1:21" ht="9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21" hidden="1" x14ac:dyDescent="0.25">
      <c r="A8" s="102" t="s">
        <v>120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21" x14ac:dyDescent="0.25">
      <c r="A9" s="102"/>
      <c r="B9" s="103" t="s">
        <v>124</v>
      </c>
      <c r="C9" s="103"/>
      <c r="D9" s="103"/>
      <c r="E9" s="103"/>
      <c r="F9" s="103"/>
      <c r="G9" s="103"/>
      <c r="H9" s="103"/>
      <c r="I9" s="103"/>
      <c r="J9" s="103"/>
      <c r="K9" s="22"/>
      <c r="L9" s="22"/>
      <c r="M9" s="22"/>
    </row>
    <row r="10" spans="1:21" ht="3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21" x14ac:dyDescent="0.25">
      <c r="A11" s="102" t="s">
        <v>121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21" x14ac:dyDescent="0.25">
      <c r="A12" s="102"/>
      <c r="B12" s="103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21" ht="7.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21" ht="0.75" hidden="1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21" x14ac:dyDescent="0.25">
      <c r="A15" s="24" t="s">
        <v>0</v>
      </c>
      <c r="B15" s="104" t="s">
        <v>129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21" ht="6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7" x14ac:dyDescent="0.25">
      <c r="A17" s="22" t="s">
        <v>122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7" ht="14.45" customHeight="1" x14ac:dyDescent="0.25">
      <c r="A18" s="93" t="s">
        <v>1</v>
      </c>
      <c r="B18" s="93" t="s">
        <v>2</v>
      </c>
      <c r="C18" s="93" t="s">
        <v>3</v>
      </c>
      <c r="D18" s="93" t="s">
        <v>4</v>
      </c>
      <c r="E18" s="93" t="s">
        <v>5</v>
      </c>
      <c r="F18" s="93" t="s">
        <v>6</v>
      </c>
      <c r="G18" s="93" t="s">
        <v>7</v>
      </c>
      <c r="H18" s="93" t="s">
        <v>13</v>
      </c>
      <c r="I18" s="93" t="s">
        <v>14</v>
      </c>
      <c r="J18" s="100" t="s">
        <v>15</v>
      </c>
      <c r="K18" s="93" t="s">
        <v>16</v>
      </c>
      <c r="L18" s="93" t="s">
        <v>17</v>
      </c>
      <c r="M18" s="96" t="s">
        <v>8</v>
      </c>
      <c r="N18" s="97"/>
      <c r="O18" s="97"/>
      <c r="P18" s="98"/>
    </row>
    <row r="19" spans="1:17" ht="21" customHeight="1" x14ac:dyDescent="0.25">
      <c r="A19" s="94"/>
      <c r="B19" s="94"/>
      <c r="C19" s="94"/>
      <c r="D19" s="94"/>
      <c r="E19" s="94"/>
      <c r="F19" s="94"/>
      <c r="G19" s="94"/>
      <c r="H19" s="99"/>
      <c r="I19" s="99"/>
      <c r="J19" s="101"/>
      <c r="K19" s="99"/>
      <c r="L19" s="94"/>
      <c r="M19" s="2" t="s">
        <v>9</v>
      </c>
      <c r="N19" s="2" t="s">
        <v>10</v>
      </c>
      <c r="O19" s="2" t="s">
        <v>11</v>
      </c>
      <c r="P19" s="2" t="s">
        <v>12</v>
      </c>
    </row>
    <row r="20" spans="1:17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</row>
    <row r="21" spans="1:17" x14ac:dyDescent="0.25">
      <c r="A21" s="25" t="s">
        <v>145</v>
      </c>
      <c r="B21" s="26">
        <v>500</v>
      </c>
      <c r="C21" s="26" t="s">
        <v>19</v>
      </c>
      <c r="D21" s="26"/>
      <c r="E21" s="26"/>
      <c r="F21" s="26"/>
      <c r="G21" s="26"/>
      <c r="H21" s="26"/>
      <c r="I21" s="26"/>
      <c r="J21" s="26" t="s">
        <v>146</v>
      </c>
      <c r="K21" s="26"/>
      <c r="L21" s="29">
        <f>M21+N21+O21+P21</f>
        <v>8855678</v>
      </c>
      <c r="M21" s="29">
        <f t="shared" ref="M21:P21" si="0">M22</f>
        <v>1585600</v>
      </c>
      <c r="N21" s="29">
        <f t="shared" si="0"/>
        <v>1885600</v>
      </c>
      <c r="O21" s="29">
        <f t="shared" si="0"/>
        <v>1985600</v>
      </c>
      <c r="P21" s="29">
        <f t="shared" si="0"/>
        <v>3398878</v>
      </c>
    </row>
    <row r="22" spans="1:17" x14ac:dyDescent="0.25">
      <c r="A22" s="25" t="s">
        <v>147</v>
      </c>
      <c r="B22" s="26" t="s">
        <v>18</v>
      </c>
      <c r="C22" s="26" t="s">
        <v>19</v>
      </c>
      <c r="D22" s="26" t="s">
        <v>127</v>
      </c>
      <c r="E22" s="27"/>
      <c r="F22" s="27"/>
      <c r="G22" s="27"/>
      <c r="H22" s="27"/>
      <c r="I22" s="27"/>
      <c r="J22" s="28" t="s">
        <v>146</v>
      </c>
      <c r="K22" s="27"/>
      <c r="L22" s="29">
        <f t="shared" ref="L22:L83" si="1">M22+N22+O22+P22</f>
        <v>8855678</v>
      </c>
      <c r="M22" s="29">
        <f>M23+M84+M94</f>
        <v>1585600</v>
      </c>
      <c r="N22" s="29">
        <f t="shared" ref="N22:P22" si="2">N23+N84+N94</f>
        <v>1885600</v>
      </c>
      <c r="O22" s="29">
        <f t="shared" si="2"/>
        <v>1985600</v>
      </c>
      <c r="P22" s="29">
        <f t="shared" si="2"/>
        <v>3398878</v>
      </c>
    </row>
    <row r="23" spans="1:17" ht="26.25" x14ac:dyDescent="0.25">
      <c r="A23" s="3" t="s">
        <v>148</v>
      </c>
      <c r="B23" s="4" t="s">
        <v>18</v>
      </c>
      <c r="C23" s="4" t="s">
        <v>19</v>
      </c>
      <c r="D23" s="4" t="s">
        <v>127</v>
      </c>
      <c r="E23" s="4" t="s">
        <v>90</v>
      </c>
      <c r="F23" s="4"/>
      <c r="G23" s="4"/>
      <c r="H23" s="31"/>
      <c r="I23" s="31"/>
      <c r="J23" s="31">
        <v>3</v>
      </c>
      <c r="K23" s="31"/>
      <c r="L23" s="18">
        <f t="shared" si="1"/>
        <v>8710578</v>
      </c>
      <c r="M23" s="18">
        <f>M24</f>
        <v>1576400</v>
      </c>
      <c r="N23" s="18">
        <f t="shared" ref="N23:P23" si="3">N24</f>
        <v>1805400</v>
      </c>
      <c r="O23" s="18">
        <f t="shared" si="3"/>
        <v>1976400</v>
      </c>
      <c r="P23" s="18">
        <f t="shared" si="3"/>
        <v>3352378</v>
      </c>
      <c r="Q23" s="21"/>
    </row>
    <row r="24" spans="1:17" ht="39.75" customHeight="1" x14ac:dyDescent="0.25">
      <c r="A24" s="5" t="s">
        <v>149</v>
      </c>
      <c r="B24" s="6" t="s">
        <v>18</v>
      </c>
      <c r="C24" s="6" t="s">
        <v>19</v>
      </c>
      <c r="D24" s="6" t="s">
        <v>127</v>
      </c>
      <c r="E24" s="7" t="s">
        <v>144</v>
      </c>
      <c r="F24" s="6"/>
      <c r="G24" s="6"/>
      <c r="H24" s="32"/>
      <c r="I24" s="32"/>
      <c r="J24" s="32">
        <v>3</v>
      </c>
      <c r="K24" s="32"/>
      <c r="L24" s="35">
        <f t="shared" si="1"/>
        <v>8710578</v>
      </c>
      <c r="M24" s="33">
        <f>M25</f>
        <v>1576400</v>
      </c>
      <c r="N24" s="33">
        <f t="shared" ref="N24:P24" si="4">N25</f>
        <v>1805400</v>
      </c>
      <c r="O24" s="33">
        <f t="shared" si="4"/>
        <v>1976400</v>
      </c>
      <c r="P24" s="33">
        <f t="shared" si="4"/>
        <v>3352378</v>
      </c>
      <c r="Q24" s="21"/>
    </row>
    <row r="25" spans="1:17" ht="28.5" customHeight="1" x14ac:dyDescent="0.25">
      <c r="A25" s="56" t="s">
        <v>91</v>
      </c>
      <c r="B25" s="57" t="s">
        <v>18</v>
      </c>
      <c r="C25" s="57" t="s">
        <v>19</v>
      </c>
      <c r="D25" s="57" t="s">
        <v>127</v>
      </c>
      <c r="E25" s="57" t="s">
        <v>92</v>
      </c>
      <c r="F25" s="57"/>
      <c r="G25" s="57"/>
      <c r="H25" s="58"/>
      <c r="I25" s="58"/>
      <c r="J25" s="58">
        <v>3</v>
      </c>
      <c r="K25" s="58"/>
      <c r="L25" s="17">
        <f t="shared" si="1"/>
        <v>8710578</v>
      </c>
      <c r="M25" s="17">
        <f>M26+M76</f>
        <v>1576400</v>
      </c>
      <c r="N25" s="17">
        <f t="shared" ref="N25:P25" si="5">N26+N76</f>
        <v>1805400</v>
      </c>
      <c r="O25" s="17">
        <f t="shared" si="5"/>
        <v>1976400</v>
      </c>
      <c r="P25" s="17">
        <f t="shared" si="5"/>
        <v>3352378</v>
      </c>
      <c r="Q25" s="21"/>
    </row>
    <row r="26" spans="1:17" ht="27.75" customHeight="1" x14ac:dyDescent="0.25">
      <c r="A26" s="53" t="s">
        <v>20</v>
      </c>
      <c r="B26" s="11" t="s">
        <v>18</v>
      </c>
      <c r="C26" s="11" t="s">
        <v>19</v>
      </c>
      <c r="D26" s="11" t="s">
        <v>127</v>
      </c>
      <c r="E26" s="11" t="s">
        <v>93</v>
      </c>
      <c r="F26" s="11"/>
      <c r="G26" s="11"/>
      <c r="H26" s="54"/>
      <c r="I26" s="54"/>
      <c r="J26" s="54">
        <v>3</v>
      </c>
      <c r="K26" s="68"/>
      <c r="L26" s="13">
        <f t="shared" si="1"/>
        <v>8610578</v>
      </c>
      <c r="M26" s="13">
        <f>M27+M39+M65</f>
        <v>1551400</v>
      </c>
      <c r="N26" s="13">
        <f t="shared" ref="N26:P26" si="6">N27+N39+N65</f>
        <v>1780400</v>
      </c>
      <c r="O26" s="13">
        <f t="shared" si="6"/>
        <v>1966400</v>
      </c>
      <c r="P26" s="13">
        <f t="shared" si="6"/>
        <v>3312378</v>
      </c>
      <c r="Q26" s="21"/>
    </row>
    <row r="27" spans="1:17" ht="53.25" customHeight="1" x14ac:dyDescent="0.25">
      <c r="A27" s="8" t="s">
        <v>21</v>
      </c>
      <c r="B27" s="9" t="s">
        <v>18</v>
      </c>
      <c r="C27" s="6" t="s">
        <v>19</v>
      </c>
      <c r="D27" s="6" t="s">
        <v>127</v>
      </c>
      <c r="E27" s="6" t="s">
        <v>93</v>
      </c>
      <c r="F27" s="9" t="s">
        <v>22</v>
      </c>
      <c r="G27" s="9"/>
      <c r="H27" s="32"/>
      <c r="I27" s="32"/>
      <c r="J27" s="32">
        <v>3</v>
      </c>
      <c r="K27" s="32"/>
      <c r="L27" s="35">
        <f t="shared" si="1"/>
        <v>7809396</v>
      </c>
      <c r="M27" s="33">
        <f>M28</f>
        <v>1331000</v>
      </c>
      <c r="N27" s="33">
        <f t="shared" ref="N27:P27" si="7">N28</f>
        <v>1617000</v>
      </c>
      <c r="O27" s="33">
        <f t="shared" si="7"/>
        <v>1868400</v>
      </c>
      <c r="P27" s="33">
        <f t="shared" si="7"/>
        <v>2992996</v>
      </c>
      <c r="Q27" s="21"/>
    </row>
    <row r="28" spans="1:17" ht="16.5" customHeight="1" x14ac:dyDescent="0.25">
      <c r="A28" s="36" t="s">
        <v>23</v>
      </c>
      <c r="B28" s="6" t="s">
        <v>18</v>
      </c>
      <c r="C28" s="6" t="s">
        <v>19</v>
      </c>
      <c r="D28" s="6" t="s">
        <v>127</v>
      </c>
      <c r="E28" s="6" t="s">
        <v>93</v>
      </c>
      <c r="F28" s="6" t="s">
        <v>24</v>
      </c>
      <c r="G28" s="6"/>
      <c r="H28" s="37"/>
      <c r="I28" s="37"/>
      <c r="J28" s="37">
        <v>3</v>
      </c>
      <c r="K28" s="37"/>
      <c r="L28" s="35">
        <f t="shared" si="1"/>
        <v>7809396</v>
      </c>
      <c r="M28" s="33">
        <f>M29</f>
        <v>1331000</v>
      </c>
      <c r="N28" s="33">
        <f t="shared" ref="N28:P28" si="8">N29</f>
        <v>1617000</v>
      </c>
      <c r="O28" s="33">
        <f t="shared" si="8"/>
        <v>1868400</v>
      </c>
      <c r="P28" s="33">
        <f t="shared" si="8"/>
        <v>2992996</v>
      </c>
      <c r="Q28" s="21"/>
    </row>
    <row r="29" spans="1:17" x14ac:dyDescent="0.25">
      <c r="A29" s="36" t="s">
        <v>26</v>
      </c>
      <c r="B29" s="6" t="s">
        <v>18</v>
      </c>
      <c r="C29" s="6" t="s">
        <v>19</v>
      </c>
      <c r="D29" s="6" t="s">
        <v>127</v>
      </c>
      <c r="E29" s="6" t="s">
        <v>93</v>
      </c>
      <c r="F29" s="6" t="s">
        <v>24</v>
      </c>
      <c r="G29" s="6" t="s">
        <v>27</v>
      </c>
      <c r="H29" s="37"/>
      <c r="I29" s="37"/>
      <c r="J29" s="37">
        <v>3</v>
      </c>
      <c r="K29" s="37"/>
      <c r="L29" s="35">
        <f t="shared" si="1"/>
        <v>7809396</v>
      </c>
      <c r="M29" s="33">
        <f>M30+M33</f>
        <v>1331000</v>
      </c>
      <c r="N29" s="33">
        <f t="shared" ref="N29:P29" si="9">N30+N33</f>
        <v>1617000</v>
      </c>
      <c r="O29" s="33">
        <f t="shared" si="9"/>
        <v>1868400</v>
      </c>
      <c r="P29" s="33">
        <f t="shared" si="9"/>
        <v>2992996</v>
      </c>
      <c r="Q29" s="21"/>
    </row>
    <row r="30" spans="1:17" x14ac:dyDescent="0.25">
      <c r="A30" s="36" t="s">
        <v>95</v>
      </c>
      <c r="B30" s="6" t="s">
        <v>18</v>
      </c>
      <c r="C30" s="6" t="s">
        <v>19</v>
      </c>
      <c r="D30" s="6" t="s">
        <v>127</v>
      </c>
      <c r="E30" s="6" t="s">
        <v>93</v>
      </c>
      <c r="F30" s="6" t="s">
        <v>25</v>
      </c>
      <c r="G30" s="6" t="s">
        <v>97</v>
      </c>
      <c r="H30" s="37"/>
      <c r="I30" s="37"/>
      <c r="J30" s="37">
        <v>3</v>
      </c>
      <c r="K30" s="37"/>
      <c r="L30" s="35">
        <f t="shared" si="1"/>
        <v>5998000</v>
      </c>
      <c r="M30" s="33">
        <f>M31</f>
        <v>1041000</v>
      </c>
      <c r="N30" s="33">
        <f t="shared" ref="N30:P31" si="10">N31</f>
        <v>1242000</v>
      </c>
      <c r="O30" s="33">
        <f t="shared" si="10"/>
        <v>1435000</v>
      </c>
      <c r="P30" s="33">
        <f t="shared" si="10"/>
        <v>2280000</v>
      </c>
      <c r="Q30" s="21"/>
    </row>
    <row r="31" spans="1:17" x14ac:dyDescent="0.25">
      <c r="A31" s="38" t="s">
        <v>96</v>
      </c>
      <c r="B31" s="39" t="s">
        <v>18</v>
      </c>
      <c r="C31" s="39" t="s">
        <v>19</v>
      </c>
      <c r="D31" s="39" t="s">
        <v>127</v>
      </c>
      <c r="E31" s="39" t="s">
        <v>93</v>
      </c>
      <c r="F31" s="39" t="s">
        <v>25</v>
      </c>
      <c r="G31" s="39" t="s">
        <v>97</v>
      </c>
      <c r="H31" s="32"/>
      <c r="I31" s="32"/>
      <c r="J31" s="32">
        <v>3</v>
      </c>
      <c r="K31" s="32"/>
      <c r="L31" s="67">
        <f t="shared" si="1"/>
        <v>5998000</v>
      </c>
      <c r="M31" s="34">
        <f>M32</f>
        <v>1041000</v>
      </c>
      <c r="N31" s="34">
        <f t="shared" si="10"/>
        <v>1242000</v>
      </c>
      <c r="O31" s="34">
        <f t="shared" si="10"/>
        <v>1435000</v>
      </c>
      <c r="P31" s="34">
        <f t="shared" si="10"/>
        <v>2280000</v>
      </c>
      <c r="Q31" s="21"/>
    </row>
    <row r="32" spans="1:17" ht="18" customHeight="1" x14ac:dyDescent="0.25">
      <c r="A32" s="38" t="s">
        <v>28</v>
      </c>
      <c r="B32" s="39" t="s">
        <v>18</v>
      </c>
      <c r="C32" s="39" t="s">
        <v>19</v>
      </c>
      <c r="D32" s="39" t="s">
        <v>127</v>
      </c>
      <c r="E32" s="39" t="s">
        <v>93</v>
      </c>
      <c r="F32" s="39" t="s">
        <v>25</v>
      </c>
      <c r="G32" s="39" t="s">
        <v>97</v>
      </c>
      <c r="H32" s="32" t="s">
        <v>29</v>
      </c>
      <c r="I32" s="32"/>
      <c r="J32" s="32">
        <v>3</v>
      </c>
      <c r="K32" s="32"/>
      <c r="L32" s="67">
        <f t="shared" si="1"/>
        <v>5998000</v>
      </c>
      <c r="M32" s="34">
        <v>1041000</v>
      </c>
      <c r="N32" s="34">
        <v>1242000</v>
      </c>
      <c r="O32" s="34">
        <v>1435000</v>
      </c>
      <c r="P32" s="34">
        <v>2280000</v>
      </c>
      <c r="Q32" s="21"/>
    </row>
    <row r="33" spans="1:17" ht="41.25" customHeight="1" x14ac:dyDescent="0.25">
      <c r="A33" s="40" t="s">
        <v>98</v>
      </c>
      <c r="B33" s="6" t="s">
        <v>18</v>
      </c>
      <c r="C33" s="6" t="s">
        <v>19</v>
      </c>
      <c r="D33" s="6" t="s">
        <v>127</v>
      </c>
      <c r="E33" s="6" t="s">
        <v>93</v>
      </c>
      <c r="F33" s="6" t="s">
        <v>99</v>
      </c>
      <c r="G33" s="6"/>
      <c r="H33" s="37"/>
      <c r="I33" s="37"/>
      <c r="J33" s="37">
        <v>3</v>
      </c>
      <c r="K33" s="37"/>
      <c r="L33" s="35">
        <f t="shared" si="1"/>
        <v>1811396</v>
      </c>
      <c r="M33" s="33">
        <f>M34</f>
        <v>290000</v>
      </c>
      <c r="N33" s="33">
        <f t="shared" ref="N33:P34" si="11">N34</f>
        <v>375000</v>
      </c>
      <c r="O33" s="33">
        <f t="shared" si="11"/>
        <v>433400</v>
      </c>
      <c r="P33" s="33">
        <f t="shared" si="11"/>
        <v>712996</v>
      </c>
      <c r="Q33" s="21"/>
    </row>
    <row r="34" spans="1:17" x14ac:dyDescent="0.25">
      <c r="A34" s="40" t="s">
        <v>100</v>
      </c>
      <c r="B34" s="6" t="s">
        <v>18</v>
      </c>
      <c r="C34" s="6" t="s">
        <v>19</v>
      </c>
      <c r="D34" s="6" t="s">
        <v>127</v>
      </c>
      <c r="E34" s="6" t="s">
        <v>93</v>
      </c>
      <c r="F34" s="6" t="s">
        <v>99</v>
      </c>
      <c r="G34" s="6" t="s">
        <v>101</v>
      </c>
      <c r="H34" s="37"/>
      <c r="I34" s="37"/>
      <c r="J34" s="37">
        <v>3</v>
      </c>
      <c r="K34" s="37"/>
      <c r="L34" s="35">
        <f t="shared" si="1"/>
        <v>1811396</v>
      </c>
      <c r="M34" s="33">
        <f>M35</f>
        <v>290000</v>
      </c>
      <c r="N34" s="33">
        <f t="shared" si="11"/>
        <v>375000</v>
      </c>
      <c r="O34" s="33">
        <f t="shared" si="11"/>
        <v>433400</v>
      </c>
      <c r="P34" s="33">
        <f t="shared" si="11"/>
        <v>712996</v>
      </c>
      <c r="Q34" s="21"/>
    </row>
    <row r="35" spans="1:17" ht="26.25" x14ac:dyDescent="0.25">
      <c r="A35" s="41" t="s">
        <v>30</v>
      </c>
      <c r="B35" s="39" t="s">
        <v>18</v>
      </c>
      <c r="C35" s="39" t="s">
        <v>19</v>
      </c>
      <c r="D35" s="39" t="s">
        <v>127</v>
      </c>
      <c r="E35" s="39" t="s">
        <v>93</v>
      </c>
      <c r="F35" s="39" t="s">
        <v>99</v>
      </c>
      <c r="G35" s="39" t="s">
        <v>101</v>
      </c>
      <c r="H35" s="32" t="s">
        <v>31</v>
      </c>
      <c r="I35" s="32"/>
      <c r="J35" s="32">
        <v>3</v>
      </c>
      <c r="K35" s="32"/>
      <c r="L35" s="67">
        <f t="shared" si="1"/>
        <v>1811396</v>
      </c>
      <c r="M35" s="34">
        <v>290000</v>
      </c>
      <c r="N35" s="34">
        <v>375000</v>
      </c>
      <c r="O35" s="34">
        <v>433400</v>
      </c>
      <c r="P35" s="34">
        <v>712996</v>
      </c>
      <c r="Q35" s="21"/>
    </row>
    <row r="36" spans="1:17" ht="26.25" hidden="1" x14ac:dyDescent="0.25">
      <c r="A36" s="42" t="s">
        <v>32</v>
      </c>
      <c r="B36" s="6" t="s">
        <v>18</v>
      </c>
      <c r="C36" s="6" t="s">
        <v>19</v>
      </c>
      <c r="D36" s="6" t="s">
        <v>127</v>
      </c>
      <c r="E36" s="6" t="s">
        <v>93</v>
      </c>
      <c r="F36" s="6" t="s">
        <v>33</v>
      </c>
      <c r="G36" s="6" t="s">
        <v>94</v>
      </c>
      <c r="H36" s="37" t="s">
        <v>94</v>
      </c>
      <c r="I36" s="37"/>
      <c r="J36" s="37"/>
      <c r="K36" s="37"/>
      <c r="L36" s="35">
        <f t="shared" si="1"/>
        <v>0</v>
      </c>
      <c r="M36" s="34">
        <f t="shared" ref="M36:P37" si="12">M37</f>
        <v>0</v>
      </c>
      <c r="N36" s="34">
        <f t="shared" si="12"/>
        <v>0</v>
      </c>
      <c r="O36" s="34">
        <f t="shared" si="12"/>
        <v>0</v>
      </c>
      <c r="P36" s="34">
        <f t="shared" si="12"/>
        <v>0</v>
      </c>
      <c r="Q36" s="21"/>
    </row>
    <row r="37" spans="1:17" hidden="1" x14ac:dyDescent="0.25">
      <c r="A37" s="42" t="s">
        <v>34</v>
      </c>
      <c r="B37" s="6" t="s">
        <v>18</v>
      </c>
      <c r="C37" s="6" t="s">
        <v>19</v>
      </c>
      <c r="D37" s="6" t="s">
        <v>127</v>
      </c>
      <c r="E37" s="6" t="s">
        <v>93</v>
      </c>
      <c r="F37" s="6" t="s">
        <v>33</v>
      </c>
      <c r="G37" s="6" t="s">
        <v>35</v>
      </c>
      <c r="H37" s="37" t="s">
        <v>94</v>
      </c>
      <c r="I37" s="37"/>
      <c r="J37" s="37"/>
      <c r="K37" s="37"/>
      <c r="L37" s="35">
        <f t="shared" si="1"/>
        <v>0</v>
      </c>
      <c r="M37" s="34">
        <f t="shared" si="12"/>
        <v>0</v>
      </c>
      <c r="N37" s="34">
        <f t="shared" si="12"/>
        <v>0</v>
      </c>
      <c r="O37" s="34">
        <f t="shared" si="12"/>
        <v>0</v>
      </c>
      <c r="P37" s="34">
        <f t="shared" si="12"/>
        <v>0</v>
      </c>
      <c r="Q37" s="21"/>
    </row>
    <row r="38" spans="1:17" hidden="1" x14ac:dyDescent="0.25">
      <c r="A38" s="43" t="s">
        <v>36</v>
      </c>
      <c r="B38" s="39" t="s">
        <v>18</v>
      </c>
      <c r="C38" s="39" t="s">
        <v>19</v>
      </c>
      <c r="D38" s="39" t="s">
        <v>127</v>
      </c>
      <c r="E38" s="39" t="s">
        <v>93</v>
      </c>
      <c r="F38" s="39" t="s">
        <v>33</v>
      </c>
      <c r="G38" s="39" t="s">
        <v>35</v>
      </c>
      <c r="H38" s="32" t="s">
        <v>37</v>
      </c>
      <c r="I38" s="32"/>
      <c r="J38" s="32"/>
      <c r="K38" s="32"/>
      <c r="L38" s="35">
        <f t="shared" si="1"/>
        <v>0</v>
      </c>
      <c r="M38" s="34"/>
      <c r="N38" s="34"/>
      <c r="O38" s="34"/>
      <c r="P38" s="34"/>
      <c r="Q38" s="21"/>
    </row>
    <row r="39" spans="1:17" ht="27" x14ac:dyDescent="0.25">
      <c r="A39" s="8" t="s">
        <v>38</v>
      </c>
      <c r="B39" s="9" t="s">
        <v>18</v>
      </c>
      <c r="C39" s="9" t="s">
        <v>19</v>
      </c>
      <c r="D39" s="9" t="s">
        <v>127</v>
      </c>
      <c r="E39" s="9" t="s">
        <v>93</v>
      </c>
      <c r="F39" s="9" t="s">
        <v>27</v>
      </c>
      <c r="G39" s="9"/>
      <c r="H39" s="69"/>
      <c r="I39" s="69"/>
      <c r="J39" s="69">
        <v>3</v>
      </c>
      <c r="K39" s="69"/>
      <c r="L39" s="70">
        <f t="shared" si="1"/>
        <v>596682</v>
      </c>
      <c r="M39" s="71">
        <f>M40</f>
        <v>180400</v>
      </c>
      <c r="N39" s="71">
        <f t="shared" ref="N39:P39" si="13">N40</f>
        <v>115400</v>
      </c>
      <c r="O39" s="71">
        <f t="shared" si="13"/>
        <v>43500</v>
      </c>
      <c r="P39" s="71">
        <f t="shared" si="13"/>
        <v>257382</v>
      </c>
      <c r="Q39" s="21"/>
    </row>
    <row r="40" spans="1:17" ht="27" customHeight="1" x14ac:dyDescent="0.25">
      <c r="A40" s="44" t="s">
        <v>39</v>
      </c>
      <c r="B40" s="6" t="s">
        <v>18</v>
      </c>
      <c r="C40" s="6" t="s">
        <v>19</v>
      </c>
      <c r="D40" s="6" t="s">
        <v>127</v>
      </c>
      <c r="E40" s="6" t="s">
        <v>93</v>
      </c>
      <c r="F40" s="6" t="s">
        <v>40</v>
      </c>
      <c r="G40" s="6"/>
      <c r="H40" s="37"/>
      <c r="I40" s="37"/>
      <c r="J40" s="37">
        <v>3</v>
      </c>
      <c r="K40" s="37"/>
      <c r="L40" s="35">
        <f t="shared" si="1"/>
        <v>596682</v>
      </c>
      <c r="M40" s="33">
        <f>M41+M47</f>
        <v>180400</v>
      </c>
      <c r="N40" s="33">
        <f t="shared" ref="N40:P40" si="14">N41+N47</f>
        <v>115400</v>
      </c>
      <c r="O40" s="33">
        <f t="shared" si="14"/>
        <v>43500</v>
      </c>
      <c r="P40" s="33">
        <f t="shared" si="14"/>
        <v>257382</v>
      </c>
      <c r="Q40" s="21"/>
    </row>
    <row r="41" spans="1:17" ht="26.25" customHeight="1" x14ac:dyDescent="0.25">
      <c r="A41" s="36" t="s">
        <v>41</v>
      </c>
      <c r="B41" s="6" t="s">
        <v>18</v>
      </c>
      <c r="C41" s="6" t="s">
        <v>19</v>
      </c>
      <c r="D41" s="6" t="s">
        <v>127</v>
      </c>
      <c r="E41" s="6" t="s">
        <v>93</v>
      </c>
      <c r="F41" s="6" t="s">
        <v>42</v>
      </c>
      <c r="G41" s="6"/>
      <c r="H41" s="37"/>
      <c r="I41" s="37"/>
      <c r="J41" s="37">
        <v>3</v>
      </c>
      <c r="K41" s="37"/>
      <c r="L41" s="35">
        <f t="shared" si="1"/>
        <v>36270</v>
      </c>
      <c r="M41" s="33">
        <f>M42</f>
        <v>8300</v>
      </c>
      <c r="N41" s="33">
        <f t="shared" ref="N41:P41" si="15">N42</f>
        <v>8400</v>
      </c>
      <c r="O41" s="33">
        <f t="shared" si="15"/>
        <v>8400</v>
      </c>
      <c r="P41" s="33">
        <f t="shared" si="15"/>
        <v>11170</v>
      </c>
      <c r="Q41" s="21"/>
    </row>
    <row r="42" spans="1:17" x14ac:dyDescent="0.25">
      <c r="A42" s="36" t="s">
        <v>26</v>
      </c>
      <c r="B42" s="6" t="s">
        <v>18</v>
      </c>
      <c r="C42" s="6" t="s">
        <v>19</v>
      </c>
      <c r="D42" s="6" t="s">
        <v>127</v>
      </c>
      <c r="E42" s="6" t="s">
        <v>93</v>
      </c>
      <c r="F42" s="6" t="s">
        <v>42</v>
      </c>
      <c r="G42" s="6" t="s">
        <v>27</v>
      </c>
      <c r="H42" s="37"/>
      <c r="I42" s="37"/>
      <c r="J42" s="37">
        <v>3</v>
      </c>
      <c r="K42" s="37"/>
      <c r="L42" s="35">
        <f t="shared" si="1"/>
        <v>36270</v>
      </c>
      <c r="M42" s="33">
        <f>M43</f>
        <v>8300</v>
      </c>
      <c r="N42" s="33">
        <f t="shared" ref="N42:P42" si="16">N43</f>
        <v>8400</v>
      </c>
      <c r="O42" s="33">
        <f t="shared" si="16"/>
        <v>8400</v>
      </c>
      <c r="P42" s="33">
        <f t="shared" si="16"/>
        <v>11170</v>
      </c>
      <c r="Q42" s="21"/>
    </row>
    <row r="43" spans="1:17" x14ac:dyDescent="0.25">
      <c r="A43" s="36" t="s">
        <v>43</v>
      </c>
      <c r="B43" s="6" t="s">
        <v>18</v>
      </c>
      <c r="C43" s="6" t="s">
        <v>19</v>
      </c>
      <c r="D43" s="6" t="s">
        <v>127</v>
      </c>
      <c r="E43" s="6" t="s">
        <v>93</v>
      </c>
      <c r="F43" s="6" t="s">
        <v>42</v>
      </c>
      <c r="G43" s="6" t="s">
        <v>44</v>
      </c>
      <c r="H43" s="37"/>
      <c r="I43" s="37"/>
      <c r="J43" s="37">
        <v>3</v>
      </c>
      <c r="K43" s="37"/>
      <c r="L43" s="35">
        <f t="shared" si="1"/>
        <v>36270</v>
      </c>
      <c r="M43" s="33">
        <f>M45+M46</f>
        <v>8300</v>
      </c>
      <c r="N43" s="33">
        <f t="shared" ref="N43:P43" si="17">N45+N46</f>
        <v>8400</v>
      </c>
      <c r="O43" s="33">
        <f t="shared" si="17"/>
        <v>8400</v>
      </c>
      <c r="P43" s="33">
        <f t="shared" si="17"/>
        <v>11170</v>
      </c>
      <c r="Q43" s="21"/>
    </row>
    <row r="44" spans="1:17" hidden="1" x14ac:dyDescent="0.25">
      <c r="A44" s="36"/>
      <c r="B44" s="6"/>
      <c r="C44" s="6"/>
      <c r="D44" s="6"/>
      <c r="E44" s="6"/>
      <c r="F44" s="6"/>
      <c r="G44" s="6"/>
      <c r="H44" s="37"/>
      <c r="I44" s="37"/>
      <c r="J44" s="37"/>
      <c r="K44" s="37"/>
      <c r="L44" s="35">
        <f t="shared" si="1"/>
        <v>0</v>
      </c>
      <c r="M44" s="34"/>
      <c r="N44" s="34"/>
      <c r="O44" s="34"/>
      <c r="P44" s="34"/>
      <c r="Q44" s="21"/>
    </row>
    <row r="45" spans="1:17" ht="28.5" customHeight="1" x14ac:dyDescent="0.25">
      <c r="A45" s="38" t="s">
        <v>45</v>
      </c>
      <c r="B45" s="39" t="s">
        <v>18</v>
      </c>
      <c r="C45" s="39" t="s">
        <v>19</v>
      </c>
      <c r="D45" s="39" t="s">
        <v>127</v>
      </c>
      <c r="E45" s="39" t="s">
        <v>93</v>
      </c>
      <c r="F45" s="39" t="s">
        <v>42</v>
      </c>
      <c r="G45" s="39" t="s">
        <v>102</v>
      </c>
      <c r="H45" s="32" t="s">
        <v>46</v>
      </c>
      <c r="I45" s="32"/>
      <c r="J45" s="32">
        <v>3</v>
      </c>
      <c r="K45" s="32"/>
      <c r="L45" s="67">
        <f t="shared" si="1"/>
        <v>34770</v>
      </c>
      <c r="M45" s="34">
        <v>8300</v>
      </c>
      <c r="N45" s="34">
        <v>8400</v>
      </c>
      <c r="O45" s="34">
        <v>8400</v>
      </c>
      <c r="P45" s="34">
        <v>9670</v>
      </c>
      <c r="Q45" s="21"/>
    </row>
    <row r="46" spans="1:17" x14ac:dyDescent="0.25">
      <c r="A46" s="38" t="s">
        <v>130</v>
      </c>
      <c r="B46" s="39" t="s">
        <v>18</v>
      </c>
      <c r="C46" s="39" t="s">
        <v>19</v>
      </c>
      <c r="D46" s="39" t="s">
        <v>127</v>
      </c>
      <c r="E46" s="39" t="s">
        <v>93</v>
      </c>
      <c r="F46" s="39" t="s">
        <v>42</v>
      </c>
      <c r="G46" s="39" t="s">
        <v>131</v>
      </c>
      <c r="H46" s="32" t="s">
        <v>133</v>
      </c>
      <c r="I46" s="32"/>
      <c r="J46" s="32">
        <v>3</v>
      </c>
      <c r="K46" s="32"/>
      <c r="L46" s="67">
        <f t="shared" si="1"/>
        <v>1500</v>
      </c>
      <c r="M46" s="34"/>
      <c r="N46" s="34"/>
      <c r="O46" s="34"/>
      <c r="P46" s="34">
        <v>1500</v>
      </c>
      <c r="Q46" s="21"/>
    </row>
    <row r="47" spans="1:17" ht="24.75" customHeight="1" x14ac:dyDescent="0.25">
      <c r="A47" s="40" t="s">
        <v>47</v>
      </c>
      <c r="B47" s="6" t="s">
        <v>18</v>
      </c>
      <c r="C47" s="6" t="s">
        <v>19</v>
      </c>
      <c r="D47" s="6" t="s">
        <v>127</v>
      </c>
      <c r="E47" s="6" t="s">
        <v>93</v>
      </c>
      <c r="F47" s="6" t="s">
        <v>48</v>
      </c>
      <c r="G47" s="6"/>
      <c r="H47" s="37"/>
      <c r="I47" s="37"/>
      <c r="J47" s="37">
        <v>3</v>
      </c>
      <c r="K47" s="37"/>
      <c r="L47" s="35">
        <f t="shared" si="1"/>
        <v>560412</v>
      </c>
      <c r="M47" s="33">
        <f>M48+M59+M61</f>
        <v>172100</v>
      </c>
      <c r="N47" s="33">
        <f t="shared" ref="N47:P47" si="18">N48+N59+N61</f>
        <v>107000</v>
      </c>
      <c r="O47" s="33">
        <f t="shared" si="18"/>
        <v>35100</v>
      </c>
      <c r="P47" s="33">
        <f t="shared" si="18"/>
        <v>246212</v>
      </c>
      <c r="Q47" s="21"/>
    </row>
    <row r="48" spans="1:17" x14ac:dyDescent="0.25">
      <c r="A48" s="36" t="s">
        <v>26</v>
      </c>
      <c r="B48" s="6" t="s">
        <v>18</v>
      </c>
      <c r="C48" s="6" t="s">
        <v>19</v>
      </c>
      <c r="D48" s="6" t="s">
        <v>127</v>
      </c>
      <c r="E48" s="6" t="s">
        <v>93</v>
      </c>
      <c r="F48" s="6" t="s">
        <v>48</v>
      </c>
      <c r="G48" s="6" t="s">
        <v>27</v>
      </c>
      <c r="H48" s="37"/>
      <c r="I48" s="37"/>
      <c r="J48" s="37">
        <v>3</v>
      </c>
      <c r="K48" s="37"/>
      <c r="L48" s="35">
        <f t="shared" si="1"/>
        <v>544605</v>
      </c>
      <c r="M48" s="33">
        <f>M49</f>
        <v>169300</v>
      </c>
      <c r="N48" s="33">
        <f t="shared" ref="N48:P48" si="19">N49</f>
        <v>105000</v>
      </c>
      <c r="O48" s="33">
        <f t="shared" si="19"/>
        <v>32100</v>
      </c>
      <c r="P48" s="33">
        <f t="shared" si="19"/>
        <v>238205</v>
      </c>
      <c r="Q48" s="21"/>
    </row>
    <row r="49" spans="1:17" x14ac:dyDescent="0.25">
      <c r="A49" s="36" t="s">
        <v>43</v>
      </c>
      <c r="B49" s="6" t="s">
        <v>18</v>
      </c>
      <c r="C49" s="6" t="s">
        <v>19</v>
      </c>
      <c r="D49" s="6" t="s">
        <v>127</v>
      </c>
      <c r="E49" s="6" t="s">
        <v>93</v>
      </c>
      <c r="F49" s="6" t="s">
        <v>48</v>
      </c>
      <c r="G49" s="6" t="s">
        <v>44</v>
      </c>
      <c r="H49" s="37"/>
      <c r="I49" s="37"/>
      <c r="J49" s="37">
        <v>3</v>
      </c>
      <c r="K49" s="37"/>
      <c r="L49" s="35">
        <f t="shared" si="1"/>
        <v>544605</v>
      </c>
      <c r="M49" s="33">
        <f>M50+M51+M55+M56+M57+M58</f>
        <v>169300</v>
      </c>
      <c r="N49" s="33">
        <f t="shared" ref="N49:P49" si="20">N50+N51+N55+N56+N57+N58</f>
        <v>105000</v>
      </c>
      <c r="O49" s="33">
        <f t="shared" si="20"/>
        <v>32100</v>
      </c>
      <c r="P49" s="33">
        <f t="shared" si="20"/>
        <v>238205</v>
      </c>
      <c r="Q49" s="21"/>
    </row>
    <row r="50" spans="1:17" ht="15.75" customHeight="1" x14ac:dyDescent="0.25">
      <c r="A50" s="38" t="s">
        <v>103</v>
      </c>
      <c r="B50" s="39" t="s">
        <v>18</v>
      </c>
      <c r="C50" s="39" t="s">
        <v>19</v>
      </c>
      <c r="D50" s="39" t="s">
        <v>127</v>
      </c>
      <c r="E50" s="39" t="s">
        <v>93</v>
      </c>
      <c r="F50" s="39" t="s">
        <v>48</v>
      </c>
      <c r="G50" s="39" t="s">
        <v>104</v>
      </c>
      <c r="H50" s="32" t="s">
        <v>105</v>
      </c>
      <c r="I50" s="32"/>
      <c r="J50" s="32">
        <v>3</v>
      </c>
      <c r="K50" s="32"/>
      <c r="L50" s="67">
        <f t="shared" si="1"/>
        <v>35000</v>
      </c>
      <c r="M50" s="34">
        <v>25000</v>
      </c>
      <c r="N50" s="34">
        <v>10000</v>
      </c>
      <c r="O50" s="34"/>
      <c r="P50" s="34"/>
      <c r="Q50" s="21"/>
    </row>
    <row r="51" spans="1:17" x14ac:dyDescent="0.25">
      <c r="A51" s="40" t="s">
        <v>49</v>
      </c>
      <c r="B51" s="6" t="s">
        <v>18</v>
      </c>
      <c r="C51" s="6" t="s">
        <v>19</v>
      </c>
      <c r="D51" s="6" t="s">
        <v>127</v>
      </c>
      <c r="E51" s="6" t="s">
        <v>93</v>
      </c>
      <c r="F51" s="6" t="s">
        <v>48</v>
      </c>
      <c r="G51" s="6" t="s">
        <v>50</v>
      </c>
      <c r="H51" s="37"/>
      <c r="I51" s="37"/>
      <c r="J51" s="37">
        <v>3</v>
      </c>
      <c r="K51" s="37"/>
      <c r="L51" s="35">
        <f t="shared" si="1"/>
        <v>370500</v>
      </c>
      <c r="M51" s="33">
        <v>116000</v>
      </c>
      <c r="N51" s="33">
        <v>53300</v>
      </c>
      <c r="O51" s="33">
        <f>19300</f>
        <v>19300</v>
      </c>
      <c r="P51" s="33">
        <v>181900</v>
      </c>
      <c r="Q51" s="21"/>
    </row>
    <row r="52" spans="1:17" x14ac:dyDescent="0.25">
      <c r="A52" s="43" t="s">
        <v>51</v>
      </c>
      <c r="B52" s="39" t="s">
        <v>18</v>
      </c>
      <c r="C52" s="39" t="s">
        <v>19</v>
      </c>
      <c r="D52" s="39" t="s">
        <v>127</v>
      </c>
      <c r="E52" s="39" t="s">
        <v>93</v>
      </c>
      <c r="F52" s="39" t="s">
        <v>48</v>
      </c>
      <c r="G52" s="39" t="s">
        <v>50</v>
      </c>
      <c r="H52" s="32" t="s">
        <v>52</v>
      </c>
      <c r="I52" s="32"/>
      <c r="J52" s="32">
        <v>3</v>
      </c>
      <c r="K52" s="32"/>
      <c r="L52" s="67">
        <f t="shared" si="1"/>
        <v>15000</v>
      </c>
      <c r="M52" s="34">
        <v>4000</v>
      </c>
      <c r="N52" s="34">
        <v>3300</v>
      </c>
      <c r="O52" s="34">
        <v>3300</v>
      </c>
      <c r="P52" s="34">
        <v>4400</v>
      </c>
      <c r="Q52" s="21"/>
    </row>
    <row r="53" spans="1:17" x14ac:dyDescent="0.25">
      <c r="A53" s="43" t="s">
        <v>53</v>
      </c>
      <c r="B53" s="39" t="s">
        <v>18</v>
      </c>
      <c r="C53" s="39" t="s">
        <v>19</v>
      </c>
      <c r="D53" s="39" t="s">
        <v>127</v>
      </c>
      <c r="E53" s="39" t="s">
        <v>93</v>
      </c>
      <c r="F53" s="39" t="s">
        <v>48</v>
      </c>
      <c r="G53" s="39" t="s">
        <v>50</v>
      </c>
      <c r="H53" s="32" t="s">
        <v>54</v>
      </c>
      <c r="I53" s="32"/>
      <c r="J53" s="32">
        <v>3</v>
      </c>
      <c r="K53" s="32"/>
      <c r="L53" s="67">
        <f t="shared" si="1"/>
        <v>45500</v>
      </c>
      <c r="M53" s="34">
        <v>12000</v>
      </c>
      <c r="N53" s="34">
        <v>10000</v>
      </c>
      <c r="O53" s="34">
        <v>6000</v>
      </c>
      <c r="P53" s="34">
        <v>17500</v>
      </c>
      <c r="Q53" s="21"/>
    </row>
    <row r="54" spans="1:17" x14ac:dyDescent="0.25">
      <c r="A54" s="43" t="s">
        <v>150</v>
      </c>
      <c r="B54" s="39" t="s">
        <v>18</v>
      </c>
      <c r="C54" s="39" t="s">
        <v>19</v>
      </c>
      <c r="D54" s="39" t="s">
        <v>127</v>
      </c>
      <c r="E54" s="39" t="s">
        <v>93</v>
      </c>
      <c r="F54" s="39" t="s">
        <v>48</v>
      </c>
      <c r="G54" s="39" t="s">
        <v>50</v>
      </c>
      <c r="H54" s="32" t="s">
        <v>128</v>
      </c>
      <c r="I54" s="32"/>
      <c r="J54" s="32">
        <v>3</v>
      </c>
      <c r="K54" s="32"/>
      <c r="L54" s="67">
        <f t="shared" si="1"/>
        <v>310000</v>
      </c>
      <c r="M54" s="34">
        <v>100000</v>
      </c>
      <c r="N54" s="34">
        <v>40000</v>
      </c>
      <c r="O54" s="34">
        <v>10000</v>
      </c>
      <c r="P54" s="34">
        <v>160000</v>
      </c>
      <c r="Q54" s="21"/>
    </row>
    <row r="55" spans="1:17" x14ac:dyDescent="0.25">
      <c r="A55" s="59" t="s">
        <v>151</v>
      </c>
      <c r="B55" s="39" t="s">
        <v>18</v>
      </c>
      <c r="C55" s="39" t="s">
        <v>19</v>
      </c>
      <c r="D55" s="39" t="s">
        <v>127</v>
      </c>
      <c r="E55" s="39" t="s">
        <v>93</v>
      </c>
      <c r="F55" s="39" t="s">
        <v>48</v>
      </c>
      <c r="G55" s="39" t="s">
        <v>131</v>
      </c>
      <c r="H55" s="32" t="s">
        <v>132</v>
      </c>
      <c r="I55" s="32"/>
      <c r="J55" s="32">
        <v>3</v>
      </c>
      <c r="K55" s="32"/>
      <c r="L55" s="67">
        <f t="shared" si="1"/>
        <v>1000</v>
      </c>
      <c r="M55" s="34">
        <v>500</v>
      </c>
      <c r="N55" s="34"/>
      <c r="O55" s="34">
        <v>500</v>
      </c>
      <c r="P55" s="34"/>
      <c r="Q55" s="21"/>
    </row>
    <row r="56" spans="1:17" x14ac:dyDescent="0.25">
      <c r="A56" s="59" t="s">
        <v>130</v>
      </c>
      <c r="B56" s="39" t="s">
        <v>18</v>
      </c>
      <c r="C56" s="39" t="s">
        <v>19</v>
      </c>
      <c r="D56" s="39" t="s">
        <v>127</v>
      </c>
      <c r="E56" s="39" t="s">
        <v>93</v>
      </c>
      <c r="F56" s="39" t="s">
        <v>48</v>
      </c>
      <c r="G56" s="39" t="s">
        <v>131</v>
      </c>
      <c r="H56" s="32" t="s">
        <v>133</v>
      </c>
      <c r="I56" s="32"/>
      <c r="J56" s="32">
        <v>3</v>
      </c>
      <c r="K56" s="32"/>
      <c r="L56" s="67">
        <f t="shared" si="1"/>
        <v>8200</v>
      </c>
      <c r="M56" s="34"/>
      <c r="N56" s="34"/>
      <c r="O56" s="34">
        <v>8200</v>
      </c>
      <c r="P56" s="34"/>
      <c r="Q56" s="21"/>
    </row>
    <row r="57" spans="1:17" x14ac:dyDescent="0.25">
      <c r="A57" s="43" t="s">
        <v>106</v>
      </c>
      <c r="B57" s="39" t="s">
        <v>18</v>
      </c>
      <c r="C57" s="39" t="s">
        <v>19</v>
      </c>
      <c r="D57" s="39" t="s">
        <v>127</v>
      </c>
      <c r="E57" s="39" t="s">
        <v>93</v>
      </c>
      <c r="F57" s="39" t="s">
        <v>48</v>
      </c>
      <c r="G57" s="39" t="s">
        <v>107</v>
      </c>
      <c r="H57" s="32" t="s">
        <v>108</v>
      </c>
      <c r="I57" s="32"/>
      <c r="J57" s="32">
        <v>3</v>
      </c>
      <c r="K57" s="32"/>
      <c r="L57" s="67">
        <f t="shared" si="1"/>
        <v>129205</v>
      </c>
      <c r="M57" s="34">
        <v>27800</v>
      </c>
      <c r="N57" s="34">
        <v>41700</v>
      </c>
      <c r="O57" s="34">
        <v>4100</v>
      </c>
      <c r="P57" s="34">
        <v>55605</v>
      </c>
      <c r="Q57" s="21"/>
    </row>
    <row r="58" spans="1:17" x14ac:dyDescent="0.25">
      <c r="A58" s="43" t="s">
        <v>152</v>
      </c>
      <c r="B58" s="39" t="s">
        <v>18</v>
      </c>
      <c r="C58" s="39" t="s">
        <v>19</v>
      </c>
      <c r="D58" s="39" t="s">
        <v>127</v>
      </c>
      <c r="E58" s="39" t="s">
        <v>93</v>
      </c>
      <c r="F58" s="39" t="s">
        <v>48</v>
      </c>
      <c r="G58" s="39" t="s">
        <v>107</v>
      </c>
      <c r="H58" s="32" t="s">
        <v>134</v>
      </c>
      <c r="I58" s="32"/>
      <c r="J58" s="32">
        <v>3</v>
      </c>
      <c r="K58" s="32"/>
      <c r="L58" s="67">
        <f t="shared" si="1"/>
        <v>700</v>
      </c>
      <c r="M58" s="34"/>
      <c r="N58" s="34"/>
      <c r="O58" s="34"/>
      <c r="P58" s="34">
        <v>700</v>
      </c>
      <c r="Q58" s="21"/>
    </row>
    <row r="59" spans="1:17" x14ac:dyDescent="0.25">
      <c r="A59" s="45" t="s">
        <v>69</v>
      </c>
      <c r="B59" s="6" t="s">
        <v>18</v>
      </c>
      <c r="C59" s="6" t="s">
        <v>19</v>
      </c>
      <c r="D59" s="6" t="s">
        <v>127</v>
      </c>
      <c r="E59" s="6" t="s">
        <v>93</v>
      </c>
      <c r="F59" s="6" t="s">
        <v>48</v>
      </c>
      <c r="G59" s="6" t="s">
        <v>70</v>
      </c>
      <c r="H59" s="37"/>
      <c r="I59" s="37"/>
      <c r="J59" s="37">
        <v>3</v>
      </c>
      <c r="K59" s="37"/>
      <c r="L59" s="35">
        <f t="shared" si="1"/>
        <v>5600</v>
      </c>
      <c r="M59" s="33">
        <f>M60</f>
        <v>0</v>
      </c>
      <c r="N59" s="33">
        <f t="shared" ref="N59:P59" si="21">N60</f>
        <v>0</v>
      </c>
      <c r="O59" s="33">
        <f t="shared" si="21"/>
        <v>0</v>
      </c>
      <c r="P59" s="33">
        <f t="shared" si="21"/>
        <v>5600</v>
      </c>
      <c r="Q59" s="21"/>
    </row>
    <row r="60" spans="1:17" x14ac:dyDescent="0.25">
      <c r="A60" s="43" t="s">
        <v>109</v>
      </c>
      <c r="B60" s="39" t="s">
        <v>18</v>
      </c>
      <c r="C60" s="39" t="s">
        <v>19</v>
      </c>
      <c r="D60" s="39" t="s">
        <v>127</v>
      </c>
      <c r="E60" s="39" t="s">
        <v>93</v>
      </c>
      <c r="F60" s="39" t="s">
        <v>48</v>
      </c>
      <c r="G60" s="39" t="s">
        <v>70</v>
      </c>
      <c r="H60" s="32" t="s">
        <v>110</v>
      </c>
      <c r="I60" s="32"/>
      <c r="J60" s="32">
        <v>3</v>
      </c>
      <c r="K60" s="32"/>
      <c r="L60" s="67">
        <f t="shared" si="1"/>
        <v>5600</v>
      </c>
      <c r="M60" s="34"/>
      <c r="N60" s="34"/>
      <c r="O60" s="34"/>
      <c r="P60" s="34">
        <v>5600</v>
      </c>
      <c r="Q60" s="21"/>
    </row>
    <row r="61" spans="1:17" x14ac:dyDescent="0.25">
      <c r="A61" s="46" t="s">
        <v>55</v>
      </c>
      <c r="B61" s="6" t="s">
        <v>18</v>
      </c>
      <c r="C61" s="6" t="s">
        <v>19</v>
      </c>
      <c r="D61" s="6" t="s">
        <v>127</v>
      </c>
      <c r="E61" s="6" t="s">
        <v>93</v>
      </c>
      <c r="F61" s="6" t="s">
        <v>48</v>
      </c>
      <c r="G61" s="6" t="s">
        <v>56</v>
      </c>
      <c r="H61" s="37"/>
      <c r="I61" s="37"/>
      <c r="J61" s="37">
        <v>3</v>
      </c>
      <c r="K61" s="37"/>
      <c r="L61" s="35">
        <f t="shared" si="1"/>
        <v>10207</v>
      </c>
      <c r="M61" s="33">
        <f>M62</f>
        <v>2800</v>
      </c>
      <c r="N61" s="33">
        <v>2000</v>
      </c>
      <c r="O61" s="33">
        <f t="shared" ref="O61:P61" si="22">O62</f>
        <v>3000</v>
      </c>
      <c r="P61" s="33">
        <f t="shared" si="22"/>
        <v>2407</v>
      </c>
      <c r="Q61" s="21"/>
    </row>
    <row r="62" spans="1:17" x14ac:dyDescent="0.25">
      <c r="A62" s="46" t="s">
        <v>57</v>
      </c>
      <c r="B62" s="6" t="s">
        <v>18</v>
      </c>
      <c r="C62" s="6" t="s">
        <v>19</v>
      </c>
      <c r="D62" s="6" t="s">
        <v>127</v>
      </c>
      <c r="E62" s="6" t="s">
        <v>93</v>
      </c>
      <c r="F62" s="6" t="s">
        <v>48</v>
      </c>
      <c r="G62" s="6" t="s">
        <v>58</v>
      </c>
      <c r="H62" s="37"/>
      <c r="I62" s="37"/>
      <c r="J62" s="37">
        <v>3</v>
      </c>
      <c r="K62" s="37"/>
      <c r="L62" s="35">
        <f t="shared" si="1"/>
        <v>10207</v>
      </c>
      <c r="M62" s="33">
        <f>M63+M64</f>
        <v>2800</v>
      </c>
      <c r="N62" s="33">
        <v>2000</v>
      </c>
      <c r="O62" s="33">
        <f t="shared" ref="O62:P62" si="23">O63+O64</f>
        <v>3000</v>
      </c>
      <c r="P62" s="33">
        <f t="shared" si="23"/>
        <v>2407</v>
      </c>
      <c r="Q62" s="21"/>
    </row>
    <row r="63" spans="1:17" hidden="1" x14ac:dyDescent="0.25">
      <c r="A63" s="43" t="s">
        <v>59</v>
      </c>
      <c r="B63" s="39" t="s">
        <v>18</v>
      </c>
      <c r="C63" s="39" t="s">
        <v>19</v>
      </c>
      <c r="D63" s="39" t="s">
        <v>127</v>
      </c>
      <c r="E63" s="39" t="s">
        <v>93</v>
      </c>
      <c r="F63" s="39" t="s">
        <v>48</v>
      </c>
      <c r="G63" s="39" t="s">
        <v>58</v>
      </c>
      <c r="H63" s="32" t="s">
        <v>60</v>
      </c>
      <c r="I63" s="32"/>
      <c r="J63" s="32"/>
      <c r="K63" s="32"/>
      <c r="L63" s="35">
        <f t="shared" si="1"/>
        <v>5000</v>
      </c>
      <c r="M63" s="34">
        <v>0</v>
      </c>
      <c r="N63" s="34">
        <v>5000</v>
      </c>
      <c r="O63" s="34">
        <v>0</v>
      </c>
      <c r="P63" s="34">
        <v>0</v>
      </c>
      <c r="Q63" s="21"/>
    </row>
    <row r="64" spans="1:17" x14ac:dyDescent="0.25">
      <c r="A64" s="43" t="s">
        <v>61</v>
      </c>
      <c r="B64" s="39" t="s">
        <v>18</v>
      </c>
      <c r="C64" s="39" t="s">
        <v>19</v>
      </c>
      <c r="D64" s="39" t="s">
        <v>127</v>
      </c>
      <c r="E64" s="39" t="s">
        <v>93</v>
      </c>
      <c r="F64" s="39" t="s">
        <v>48</v>
      </c>
      <c r="G64" s="39" t="s">
        <v>58</v>
      </c>
      <c r="H64" s="32" t="s">
        <v>62</v>
      </c>
      <c r="I64" s="32"/>
      <c r="J64" s="32">
        <v>3</v>
      </c>
      <c r="K64" s="32"/>
      <c r="L64" s="67">
        <f t="shared" si="1"/>
        <v>10207</v>
      </c>
      <c r="M64" s="34">
        <v>2800</v>
      </c>
      <c r="N64" s="34">
        <v>2000</v>
      </c>
      <c r="O64" s="34">
        <v>3000</v>
      </c>
      <c r="P64" s="34">
        <v>2407</v>
      </c>
      <c r="Q64" s="21"/>
    </row>
    <row r="65" spans="1:17" x14ac:dyDescent="0.25">
      <c r="A65" s="8" t="s">
        <v>63</v>
      </c>
      <c r="B65" s="9" t="s">
        <v>18</v>
      </c>
      <c r="C65" s="6" t="s">
        <v>19</v>
      </c>
      <c r="D65" s="6" t="s">
        <v>127</v>
      </c>
      <c r="E65" s="6" t="s">
        <v>93</v>
      </c>
      <c r="F65" s="9" t="s">
        <v>64</v>
      </c>
      <c r="G65" s="9"/>
      <c r="H65" s="37"/>
      <c r="I65" s="37"/>
      <c r="J65" s="37">
        <v>3</v>
      </c>
      <c r="K65" s="37"/>
      <c r="L65" s="35">
        <f t="shared" si="1"/>
        <v>204500</v>
      </c>
      <c r="M65" s="33">
        <f t="shared" ref="M65:P69" si="24">M66</f>
        <v>40000</v>
      </c>
      <c r="N65" s="33">
        <f t="shared" si="24"/>
        <v>48000</v>
      </c>
      <c r="O65" s="33">
        <f t="shared" si="24"/>
        <v>54500</v>
      </c>
      <c r="P65" s="33">
        <f t="shared" si="24"/>
        <v>62000</v>
      </c>
      <c r="Q65" s="21"/>
    </row>
    <row r="66" spans="1:17" x14ac:dyDescent="0.25">
      <c r="A66" s="46" t="s">
        <v>65</v>
      </c>
      <c r="B66" s="6" t="s">
        <v>18</v>
      </c>
      <c r="C66" s="6" t="s">
        <v>19</v>
      </c>
      <c r="D66" s="6" t="s">
        <v>127</v>
      </c>
      <c r="E66" s="6" t="s">
        <v>93</v>
      </c>
      <c r="F66" s="6" t="s">
        <v>66</v>
      </c>
      <c r="G66" s="6"/>
      <c r="H66" s="37"/>
      <c r="I66" s="37"/>
      <c r="J66" s="37">
        <v>3</v>
      </c>
      <c r="K66" s="37"/>
      <c r="L66" s="35">
        <f t="shared" si="1"/>
        <v>204500</v>
      </c>
      <c r="M66" s="33">
        <f t="shared" si="24"/>
        <v>40000</v>
      </c>
      <c r="N66" s="33">
        <f t="shared" si="24"/>
        <v>48000</v>
      </c>
      <c r="O66" s="33">
        <f t="shared" si="24"/>
        <v>54500</v>
      </c>
      <c r="P66" s="33">
        <f t="shared" si="24"/>
        <v>62000</v>
      </c>
      <c r="Q66" s="21"/>
    </row>
    <row r="67" spans="1:17" ht="14.25" customHeight="1" x14ac:dyDescent="0.25">
      <c r="A67" s="36" t="s">
        <v>67</v>
      </c>
      <c r="B67" s="6" t="s">
        <v>18</v>
      </c>
      <c r="C67" s="6" t="s">
        <v>19</v>
      </c>
      <c r="D67" s="6" t="s">
        <v>127</v>
      </c>
      <c r="E67" s="6" t="s">
        <v>93</v>
      </c>
      <c r="F67" s="6" t="s">
        <v>68</v>
      </c>
      <c r="G67" s="6"/>
      <c r="H67" s="37"/>
      <c r="I67" s="37"/>
      <c r="J67" s="37">
        <v>3</v>
      </c>
      <c r="K67" s="37"/>
      <c r="L67" s="35">
        <f t="shared" si="1"/>
        <v>204500</v>
      </c>
      <c r="M67" s="33">
        <f t="shared" si="24"/>
        <v>40000</v>
      </c>
      <c r="N67" s="33">
        <f t="shared" si="24"/>
        <v>48000</v>
      </c>
      <c r="O67" s="33">
        <f t="shared" si="24"/>
        <v>54500</v>
      </c>
      <c r="P67" s="33">
        <f t="shared" si="24"/>
        <v>62000</v>
      </c>
      <c r="Q67" s="21"/>
    </row>
    <row r="68" spans="1:17" x14ac:dyDescent="0.25">
      <c r="A68" s="36" t="s">
        <v>26</v>
      </c>
      <c r="B68" s="6" t="s">
        <v>18</v>
      </c>
      <c r="C68" s="6" t="s">
        <v>19</v>
      </c>
      <c r="D68" s="6" t="s">
        <v>127</v>
      </c>
      <c r="E68" s="6" t="s">
        <v>93</v>
      </c>
      <c r="F68" s="6" t="s">
        <v>68</v>
      </c>
      <c r="G68" s="6" t="s">
        <v>27</v>
      </c>
      <c r="H68" s="37"/>
      <c r="I68" s="37"/>
      <c r="J68" s="37">
        <v>3</v>
      </c>
      <c r="K68" s="37"/>
      <c r="L68" s="35">
        <f t="shared" si="1"/>
        <v>204500</v>
      </c>
      <c r="M68" s="33">
        <f t="shared" si="24"/>
        <v>40000</v>
      </c>
      <c r="N68" s="33">
        <f t="shared" si="24"/>
        <v>48000</v>
      </c>
      <c r="O68" s="33">
        <f t="shared" si="24"/>
        <v>54500</v>
      </c>
      <c r="P68" s="33">
        <f t="shared" si="24"/>
        <v>62000</v>
      </c>
      <c r="Q68" s="21"/>
    </row>
    <row r="69" spans="1:17" x14ac:dyDescent="0.25">
      <c r="A69" s="46" t="s">
        <v>69</v>
      </c>
      <c r="B69" s="6" t="s">
        <v>18</v>
      </c>
      <c r="C69" s="6" t="s">
        <v>19</v>
      </c>
      <c r="D69" s="6" t="s">
        <v>127</v>
      </c>
      <c r="E69" s="6" t="s">
        <v>93</v>
      </c>
      <c r="F69" s="6" t="s">
        <v>68</v>
      </c>
      <c r="G69" s="6" t="s">
        <v>70</v>
      </c>
      <c r="H69" s="37"/>
      <c r="I69" s="37"/>
      <c r="J69" s="37">
        <v>3</v>
      </c>
      <c r="K69" s="37"/>
      <c r="L69" s="35">
        <f t="shared" si="1"/>
        <v>204500</v>
      </c>
      <c r="M69" s="33">
        <f t="shared" si="24"/>
        <v>40000</v>
      </c>
      <c r="N69" s="33">
        <f t="shared" si="24"/>
        <v>48000</v>
      </c>
      <c r="O69" s="33">
        <f t="shared" si="24"/>
        <v>54500</v>
      </c>
      <c r="P69" s="33">
        <f t="shared" si="24"/>
        <v>62000</v>
      </c>
      <c r="Q69" s="21"/>
    </row>
    <row r="70" spans="1:17" x14ac:dyDescent="0.25">
      <c r="A70" s="47" t="s">
        <v>71</v>
      </c>
      <c r="B70" s="39" t="s">
        <v>18</v>
      </c>
      <c r="C70" s="39" t="s">
        <v>19</v>
      </c>
      <c r="D70" s="39" t="s">
        <v>127</v>
      </c>
      <c r="E70" s="39" t="s">
        <v>93</v>
      </c>
      <c r="F70" s="39" t="s">
        <v>68</v>
      </c>
      <c r="G70" s="39" t="s">
        <v>70</v>
      </c>
      <c r="H70" s="32" t="s">
        <v>72</v>
      </c>
      <c r="I70" s="32"/>
      <c r="J70" s="32">
        <v>3</v>
      </c>
      <c r="K70" s="32"/>
      <c r="L70" s="67">
        <f t="shared" si="1"/>
        <v>204500</v>
      </c>
      <c r="M70" s="34">
        <v>40000</v>
      </c>
      <c r="N70" s="34">
        <v>48000</v>
      </c>
      <c r="O70" s="34">
        <v>54500</v>
      </c>
      <c r="P70" s="34">
        <v>62000</v>
      </c>
      <c r="Q70" s="21"/>
    </row>
    <row r="71" spans="1:17" hidden="1" x14ac:dyDescent="0.25">
      <c r="A71" s="46" t="s">
        <v>73</v>
      </c>
      <c r="B71" s="6" t="s">
        <v>18</v>
      </c>
      <c r="C71" s="6" t="s">
        <v>19</v>
      </c>
      <c r="D71" s="6" t="s">
        <v>127</v>
      </c>
      <c r="E71" s="6" t="s">
        <v>93</v>
      </c>
      <c r="F71" s="6" t="s">
        <v>74</v>
      </c>
      <c r="G71" s="6" t="s">
        <v>94</v>
      </c>
      <c r="H71" s="37" t="s">
        <v>94</v>
      </c>
      <c r="I71" s="37"/>
      <c r="J71" s="37"/>
      <c r="K71" s="37"/>
      <c r="L71" s="35">
        <f t="shared" si="1"/>
        <v>0</v>
      </c>
      <c r="M71" s="34">
        <f t="shared" ref="M71:P72" si="25">M72</f>
        <v>0</v>
      </c>
      <c r="N71" s="34">
        <f t="shared" si="25"/>
        <v>0</v>
      </c>
      <c r="O71" s="34">
        <f t="shared" si="25"/>
        <v>0</v>
      </c>
      <c r="P71" s="34">
        <f t="shared" si="25"/>
        <v>0</v>
      </c>
      <c r="Q71" s="21"/>
    </row>
    <row r="72" spans="1:17" hidden="1" x14ac:dyDescent="0.25">
      <c r="A72" s="36" t="s">
        <v>26</v>
      </c>
      <c r="B72" s="6" t="s">
        <v>18</v>
      </c>
      <c r="C72" s="6" t="s">
        <v>19</v>
      </c>
      <c r="D72" s="6" t="s">
        <v>127</v>
      </c>
      <c r="E72" s="6" t="s">
        <v>93</v>
      </c>
      <c r="F72" s="6" t="s">
        <v>74</v>
      </c>
      <c r="G72" s="6" t="s">
        <v>27</v>
      </c>
      <c r="H72" s="37" t="s">
        <v>94</v>
      </c>
      <c r="I72" s="37"/>
      <c r="J72" s="37"/>
      <c r="K72" s="37"/>
      <c r="L72" s="35">
        <f t="shared" si="1"/>
        <v>0</v>
      </c>
      <c r="M72" s="34">
        <f t="shared" si="25"/>
        <v>0</v>
      </c>
      <c r="N72" s="34">
        <f t="shared" si="25"/>
        <v>0</v>
      </c>
      <c r="O72" s="34">
        <f t="shared" si="25"/>
        <v>0</v>
      </c>
      <c r="P72" s="34">
        <f t="shared" si="25"/>
        <v>0</v>
      </c>
      <c r="Q72" s="21"/>
    </row>
    <row r="73" spans="1:17" hidden="1" x14ac:dyDescent="0.25">
      <c r="A73" s="46" t="s">
        <v>69</v>
      </c>
      <c r="B73" s="6" t="s">
        <v>18</v>
      </c>
      <c r="C73" s="6" t="s">
        <v>19</v>
      </c>
      <c r="D73" s="6" t="s">
        <v>127</v>
      </c>
      <c r="E73" s="6" t="s">
        <v>93</v>
      </c>
      <c r="F73" s="6" t="s">
        <v>74</v>
      </c>
      <c r="G73" s="6" t="s">
        <v>70</v>
      </c>
      <c r="H73" s="37" t="s">
        <v>94</v>
      </c>
      <c r="I73" s="37"/>
      <c r="J73" s="37"/>
      <c r="K73" s="37"/>
      <c r="L73" s="35">
        <f t="shared" si="1"/>
        <v>0</v>
      </c>
      <c r="M73" s="34">
        <f>M74+M75</f>
        <v>0</v>
      </c>
      <c r="N73" s="34">
        <f>N74+N75</f>
        <v>0</v>
      </c>
      <c r="O73" s="34">
        <f>O74+O75</f>
        <v>0</v>
      </c>
      <c r="P73" s="34">
        <f>P74+P75</f>
        <v>0</v>
      </c>
      <c r="Q73" s="21"/>
    </row>
    <row r="74" spans="1:17" hidden="1" x14ac:dyDescent="0.25">
      <c r="A74" s="47" t="s">
        <v>75</v>
      </c>
      <c r="B74" s="39" t="s">
        <v>18</v>
      </c>
      <c r="C74" s="39" t="s">
        <v>19</v>
      </c>
      <c r="D74" s="39" t="s">
        <v>127</v>
      </c>
      <c r="E74" s="39" t="s">
        <v>93</v>
      </c>
      <c r="F74" s="39" t="s">
        <v>74</v>
      </c>
      <c r="G74" s="39" t="s">
        <v>70</v>
      </c>
      <c r="H74" s="32" t="s">
        <v>76</v>
      </c>
      <c r="I74" s="32"/>
      <c r="J74" s="32"/>
      <c r="K74" s="32"/>
      <c r="L74" s="35">
        <f t="shared" si="1"/>
        <v>0</v>
      </c>
      <c r="M74" s="34"/>
      <c r="N74" s="34"/>
      <c r="O74" s="34"/>
      <c r="P74" s="34"/>
      <c r="Q74" s="21"/>
    </row>
    <row r="75" spans="1:17" hidden="1" x14ac:dyDescent="0.25">
      <c r="A75" s="47" t="s">
        <v>77</v>
      </c>
      <c r="B75" s="39" t="s">
        <v>18</v>
      </c>
      <c r="C75" s="39" t="s">
        <v>19</v>
      </c>
      <c r="D75" s="39" t="s">
        <v>127</v>
      </c>
      <c r="E75" s="39" t="s">
        <v>93</v>
      </c>
      <c r="F75" s="39" t="s">
        <v>74</v>
      </c>
      <c r="G75" s="39" t="s">
        <v>70</v>
      </c>
      <c r="H75" s="32" t="s">
        <v>78</v>
      </c>
      <c r="I75" s="32"/>
      <c r="J75" s="32"/>
      <c r="K75" s="32"/>
      <c r="L75" s="35">
        <f t="shared" si="1"/>
        <v>0</v>
      </c>
      <c r="M75" s="34"/>
      <c r="N75" s="34"/>
      <c r="O75" s="34"/>
      <c r="P75" s="34"/>
      <c r="Q75" s="21"/>
    </row>
    <row r="76" spans="1:17" x14ac:dyDescent="0.25">
      <c r="A76" s="10" t="s">
        <v>111</v>
      </c>
      <c r="B76" s="11" t="s">
        <v>18</v>
      </c>
      <c r="C76" s="11" t="s">
        <v>19</v>
      </c>
      <c r="D76" s="11" t="s">
        <v>127</v>
      </c>
      <c r="E76" s="11" t="s">
        <v>112</v>
      </c>
      <c r="F76" s="11"/>
      <c r="G76" s="11"/>
      <c r="H76" s="12"/>
      <c r="I76" s="12"/>
      <c r="J76" s="12">
        <v>3</v>
      </c>
      <c r="K76" s="12"/>
      <c r="L76" s="13">
        <f t="shared" si="1"/>
        <v>100000</v>
      </c>
      <c r="M76" s="13">
        <f>M77</f>
        <v>25000</v>
      </c>
      <c r="N76" s="13">
        <f t="shared" ref="N76:P76" si="26">N77</f>
        <v>25000</v>
      </c>
      <c r="O76" s="13">
        <f t="shared" si="26"/>
        <v>10000</v>
      </c>
      <c r="P76" s="13">
        <f t="shared" si="26"/>
        <v>40000</v>
      </c>
      <c r="Q76" s="21"/>
    </row>
    <row r="77" spans="1:17" ht="27" x14ac:dyDescent="0.25">
      <c r="A77" s="8" t="s">
        <v>38</v>
      </c>
      <c r="B77" s="6" t="s">
        <v>18</v>
      </c>
      <c r="C77" s="6" t="s">
        <v>19</v>
      </c>
      <c r="D77" s="6" t="s">
        <v>127</v>
      </c>
      <c r="E77" s="6" t="s">
        <v>112</v>
      </c>
      <c r="F77" s="6" t="s">
        <v>27</v>
      </c>
      <c r="G77" s="6"/>
      <c r="H77" s="37"/>
      <c r="I77" s="37"/>
      <c r="J77" s="37">
        <v>3</v>
      </c>
      <c r="K77" s="37"/>
      <c r="L77" s="35">
        <f t="shared" si="1"/>
        <v>100000</v>
      </c>
      <c r="M77" s="33">
        <f t="shared" ref="M77:P82" si="27">M78</f>
        <v>25000</v>
      </c>
      <c r="N77" s="33">
        <f t="shared" si="27"/>
        <v>25000</v>
      </c>
      <c r="O77" s="33">
        <f t="shared" si="27"/>
        <v>10000</v>
      </c>
      <c r="P77" s="33">
        <f t="shared" si="27"/>
        <v>40000</v>
      </c>
      <c r="Q77" s="21"/>
    </row>
    <row r="78" spans="1:17" ht="28.15" customHeight="1" x14ac:dyDescent="0.25">
      <c r="A78" s="44" t="s">
        <v>39</v>
      </c>
      <c r="B78" s="6" t="s">
        <v>18</v>
      </c>
      <c r="C78" s="6" t="s">
        <v>19</v>
      </c>
      <c r="D78" s="6" t="s">
        <v>127</v>
      </c>
      <c r="E78" s="6" t="s">
        <v>112</v>
      </c>
      <c r="F78" s="6" t="s">
        <v>40</v>
      </c>
      <c r="G78" s="6"/>
      <c r="H78" s="37"/>
      <c r="I78" s="37"/>
      <c r="J78" s="37">
        <v>3</v>
      </c>
      <c r="K78" s="37"/>
      <c r="L78" s="35">
        <f t="shared" si="1"/>
        <v>100000</v>
      </c>
      <c r="M78" s="33">
        <f t="shared" si="27"/>
        <v>25000</v>
      </c>
      <c r="N78" s="33">
        <f t="shared" si="27"/>
        <v>25000</v>
      </c>
      <c r="O78" s="33">
        <f t="shared" si="27"/>
        <v>10000</v>
      </c>
      <c r="P78" s="33">
        <f t="shared" si="27"/>
        <v>40000</v>
      </c>
      <c r="Q78" s="21"/>
    </row>
    <row r="79" spans="1:17" ht="26.25" customHeight="1" x14ac:dyDescent="0.25">
      <c r="A79" s="40" t="s">
        <v>47</v>
      </c>
      <c r="B79" s="6" t="s">
        <v>18</v>
      </c>
      <c r="C79" s="6" t="s">
        <v>19</v>
      </c>
      <c r="D79" s="6" t="s">
        <v>127</v>
      </c>
      <c r="E79" s="6" t="s">
        <v>112</v>
      </c>
      <c r="F79" s="6" t="s">
        <v>48</v>
      </c>
      <c r="G79" s="6"/>
      <c r="H79" s="37"/>
      <c r="I79" s="37"/>
      <c r="J79" s="37">
        <v>3</v>
      </c>
      <c r="K79" s="37"/>
      <c r="L79" s="35">
        <f t="shared" si="1"/>
        <v>100000</v>
      </c>
      <c r="M79" s="33">
        <f t="shared" si="27"/>
        <v>25000</v>
      </c>
      <c r="N79" s="33">
        <f t="shared" si="27"/>
        <v>25000</v>
      </c>
      <c r="O79" s="33">
        <f t="shared" si="27"/>
        <v>10000</v>
      </c>
      <c r="P79" s="33">
        <f t="shared" si="27"/>
        <v>40000</v>
      </c>
      <c r="Q79" s="21"/>
    </row>
    <row r="80" spans="1:17" x14ac:dyDescent="0.25">
      <c r="A80" s="36" t="s">
        <v>26</v>
      </c>
      <c r="B80" s="6" t="s">
        <v>18</v>
      </c>
      <c r="C80" s="6" t="s">
        <v>19</v>
      </c>
      <c r="D80" s="6" t="s">
        <v>127</v>
      </c>
      <c r="E80" s="6" t="s">
        <v>112</v>
      </c>
      <c r="F80" s="6" t="s">
        <v>48</v>
      </c>
      <c r="G80" s="6" t="s">
        <v>27</v>
      </c>
      <c r="H80" s="37"/>
      <c r="I80" s="37"/>
      <c r="J80" s="37">
        <v>3</v>
      </c>
      <c r="K80" s="37"/>
      <c r="L80" s="35">
        <f t="shared" si="1"/>
        <v>100000</v>
      </c>
      <c r="M80" s="33">
        <f t="shared" si="27"/>
        <v>25000</v>
      </c>
      <c r="N80" s="33">
        <f t="shared" si="27"/>
        <v>25000</v>
      </c>
      <c r="O80" s="33">
        <f t="shared" si="27"/>
        <v>10000</v>
      </c>
      <c r="P80" s="33">
        <f t="shared" si="27"/>
        <v>40000</v>
      </c>
      <c r="Q80" s="21"/>
    </row>
    <row r="81" spans="1:17" x14ac:dyDescent="0.25">
      <c r="A81" s="36" t="s">
        <v>43</v>
      </c>
      <c r="B81" s="39" t="s">
        <v>18</v>
      </c>
      <c r="C81" s="6" t="s">
        <v>19</v>
      </c>
      <c r="D81" s="6" t="s">
        <v>127</v>
      </c>
      <c r="E81" s="6" t="s">
        <v>112</v>
      </c>
      <c r="F81" s="6" t="s">
        <v>48</v>
      </c>
      <c r="G81" s="6" t="s">
        <v>44</v>
      </c>
      <c r="H81" s="37"/>
      <c r="I81" s="37"/>
      <c r="J81" s="37">
        <v>3</v>
      </c>
      <c r="K81" s="37"/>
      <c r="L81" s="35">
        <f t="shared" si="1"/>
        <v>100000</v>
      </c>
      <c r="M81" s="33">
        <f t="shared" si="27"/>
        <v>25000</v>
      </c>
      <c r="N81" s="33">
        <f t="shared" si="27"/>
        <v>25000</v>
      </c>
      <c r="O81" s="33">
        <f t="shared" si="27"/>
        <v>10000</v>
      </c>
      <c r="P81" s="33">
        <f t="shared" si="27"/>
        <v>40000</v>
      </c>
      <c r="Q81" s="21"/>
    </row>
    <row r="82" spans="1:17" x14ac:dyDescent="0.25">
      <c r="A82" s="47" t="s">
        <v>69</v>
      </c>
      <c r="B82" s="39" t="s">
        <v>18</v>
      </c>
      <c r="C82" s="39" t="s">
        <v>19</v>
      </c>
      <c r="D82" s="39" t="s">
        <v>127</v>
      </c>
      <c r="E82" s="39" t="s">
        <v>112</v>
      </c>
      <c r="F82" s="39" t="s">
        <v>48</v>
      </c>
      <c r="G82" s="39" t="s">
        <v>70</v>
      </c>
      <c r="H82" s="32"/>
      <c r="I82" s="32"/>
      <c r="J82" s="32">
        <v>3</v>
      </c>
      <c r="K82" s="32"/>
      <c r="L82" s="67">
        <f t="shared" si="1"/>
        <v>100000</v>
      </c>
      <c r="M82" s="34">
        <f t="shared" si="27"/>
        <v>25000</v>
      </c>
      <c r="N82" s="34">
        <f t="shared" si="27"/>
        <v>25000</v>
      </c>
      <c r="O82" s="34">
        <f t="shared" si="27"/>
        <v>10000</v>
      </c>
      <c r="P82" s="34">
        <f t="shared" si="27"/>
        <v>40000</v>
      </c>
      <c r="Q82" s="21"/>
    </row>
    <row r="83" spans="1:17" x14ac:dyDescent="0.25">
      <c r="A83" s="47" t="s">
        <v>113</v>
      </c>
      <c r="B83" s="39" t="s">
        <v>18</v>
      </c>
      <c r="C83" s="39" t="s">
        <v>19</v>
      </c>
      <c r="D83" s="39" t="s">
        <v>127</v>
      </c>
      <c r="E83" s="39" t="s">
        <v>112</v>
      </c>
      <c r="F83" s="39" t="s">
        <v>48</v>
      </c>
      <c r="G83" s="39" t="s">
        <v>70</v>
      </c>
      <c r="H83" s="32" t="s">
        <v>114</v>
      </c>
      <c r="I83" s="32"/>
      <c r="J83" s="32">
        <v>3</v>
      </c>
      <c r="K83" s="32"/>
      <c r="L83" s="67">
        <f t="shared" si="1"/>
        <v>100000</v>
      </c>
      <c r="M83" s="34">
        <v>25000</v>
      </c>
      <c r="N83" s="34">
        <v>25000</v>
      </c>
      <c r="O83" s="34">
        <v>10000</v>
      </c>
      <c r="P83" s="34">
        <v>40000</v>
      </c>
      <c r="Q83" s="21"/>
    </row>
    <row r="84" spans="1:17" ht="26.25" customHeight="1" x14ac:dyDescent="0.25">
      <c r="A84" s="63" t="s">
        <v>135</v>
      </c>
      <c r="B84" s="4" t="s">
        <v>18</v>
      </c>
      <c r="C84" s="64" t="s">
        <v>19</v>
      </c>
      <c r="D84" s="64" t="s">
        <v>127</v>
      </c>
      <c r="E84" s="64" t="s">
        <v>155</v>
      </c>
      <c r="F84" s="4"/>
      <c r="G84" s="4"/>
      <c r="H84" s="65"/>
      <c r="I84" s="65"/>
      <c r="J84" s="65">
        <v>3</v>
      </c>
      <c r="K84" s="65"/>
      <c r="L84" s="18">
        <f t="shared" ref="L84:L105" si="28">M84+N84+O84+P84</f>
        <v>108300</v>
      </c>
      <c r="M84" s="18">
        <f t="shared" ref="M84:M92" si="29">M85</f>
        <v>0</v>
      </c>
      <c r="N84" s="18">
        <f t="shared" ref="N84:P84" si="30">N85</f>
        <v>71000</v>
      </c>
      <c r="O84" s="18">
        <f t="shared" si="30"/>
        <v>0</v>
      </c>
      <c r="P84" s="18">
        <f t="shared" si="30"/>
        <v>37300</v>
      </c>
      <c r="Q84" s="21"/>
    </row>
    <row r="85" spans="1:17" ht="41.25" customHeight="1" x14ac:dyDescent="0.25">
      <c r="A85" s="36" t="s">
        <v>156</v>
      </c>
      <c r="B85" s="6" t="s">
        <v>18</v>
      </c>
      <c r="C85" s="48" t="s">
        <v>19</v>
      </c>
      <c r="D85" s="48" t="s">
        <v>127</v>
      </c>
      <c r="E85" s="48" t="s">
        <v>157</v>
      </c>
      <c r="F85" s="6"/>
      <c r="G85" s="6"/>
      <c r="H85" s="37"/>
      <c r="I85" s="37"/>
      <c r="J85" s="37">
        <v>3</v>
      </c>
      <c r="K85" s="37"/>
      <c r="L85" s="35">
        <f t="shared" si="28"/>
        <v>108300</v>
      </c>
      <c r="M85" s="33">
        <f t="shared" si="29"/>
        <v>0</v>
      </c>
      <c r="N85" s="33">
        <f t="shared" ref="N85:P85" si="31">N86</f>
        <v>71000</v>
      </c>
      <c r="O85" s="33">
        <f t="shared" si="31"/>
        <v>0</v>
      </c>
      <c r="P85" s="33">
        <f t="shared" si="31"/>
        <v>37300</v>
      </c>
      <c r="Q85" s="21"/>
    </row>
    <row r="86" spans="1:17" ht="25.5" customHeight="1" x14ac:dyDescent="0.25">
      <c r="A86" s="36" t="s">
        <v>136</v>
      </c>
      <c r="B86" s="6" t="s">
        <v>18</v>
      </c>
      <c r="C86" s="48" t="s">
        <v>19</v>
      </c>
      <c r="D86" s="48" t="s">
        <v>127</v>
      </c>
      <c r="E86" s="48" t="s">
        <v>159</v>
      </c>
      <c r="F86" s="6"/>
      <c r="G86" s="6"/>
      <c r="H86" s="37"/>
      <c r="I86" s="37"/>
      <c r="J86" s="37">
        <v>3</v>
      </c>
      <c r="K86" s="37"/>
      <c r="L86" s="35">
        <f t="shared" si="28"/>
        <v>108300</v>
      </c>
      <c r="M86" s="33">
        <f t="shared" si="29"/>
        <v>0</v>
      </c>
      <c r="N86" s="33">
        <f t="shared" ref="N86:P86" si="32">N87</f>
        <v>71000</v>
      </c>
      <c r="O86" s="33">
        <f t="shared" si="32"/>
        <v>0</v>
      </c>
      <c r="P86" s="33">
        <f t="shared" si="32"/>
        <v>37300</v>
      </c>
      <c r="Q86" s="21"/>
    </row>
    <row r="87" spans="1:17" ht="26.25" customHeight="1" x14ac:dyDescent="0.25">
      <c r="A87" s="36" t="s">
        <v>137</v>
      </c>
      <c r="B87" s="6" t="s">
        <v>18</v>
      </c>
      <c r="C87" s="48" t="s">
        <v>19</v>
      </c>
      <c r="D87" s="48" t="s">
        <v>127</v>
      </c>
      <c r="E87" s="48" t="s">
        <v>158</v>
      </c>
      <c r="F87" s="6"/>
      <c r="G87" s="6"/>
      <c r="H87" s="37"/>
      <c r="I87" s="37"/>
      <c r="J87" s="37">
        <v>3</v>
      </c>
      <c r="K87" s="37"/>
      <c r="L87" s="35">
        <f t="shared" si="28"/>
        <v>108300</v>
      </c>
      <c r="M87" s="33">
        <f t="shared" si="29"/>
        <v>0</v>
      </c>
      <c r="N87" s="33">
        <f t="shared" ref="N87:P87" si="33">N88</f>
        <v>71000</v>
      </c>
      <c r="O87" s="33">
        <f t="shared" si="33"/>
        <v>0</v>
      </c>
      <c r="P87" s="33">
        <f t="shared" si="33"/>
        <v>37300</v>
      </c>
      <c r="Q87" s="21"/>
    </row>
    <row r="88" spans="1:17" ht="26.25" x14ac:dyDescent="0.25">
      <c r="A88" s="36" t="s">
        <v>38</v>
      </c>
      <c r="B88" s="6" t="s">
        <v>18</v>
      </c>
      <c r="C88" s="48" t="s">
        <v>19</v>
      </c>
      <c r="D88" s="48" t="s">
        <v>127</v>
      </c>
      <c r="E88" s="48" t="s">
        <v>158</v>
      </c>
      <c r="F88" s="6" t="s">
        <v>27</v>
      </c>
      <c r="G88" s="6"/>
      <c r="H88" s="37"/>
      <c r="I88" s="37"/>
      <c r="J88" s="37">
        <v>3</v>
      </c>
      <c r="K88" s="37"/>
      <c r="L88" s="35">
        <f t="shared" si="28"/>
        <v>108300</v>
      </c>
      <c r="M88" s="33">
        <f t="shared" si="29"/>
        <v>0</v>
      </c>
      <c r="N88" s="33">
        <f t="shared" ref="N88:P88" si="34">N89</f>
        <v>71000</v>
      </c>
      <c r="O88" s="33">
        <f t="shared" si="34"/>
        <v>0</v>
      </c>
      <c r="P88" s="33">
        <f t="shared" si="34"/>
        <v>37300</v>
      </c>
      <c r="Q88" s="21"/>
    </row>
    <row r="89" spans="1:17" ht="54.75" customHeight="1" x14ac:dyDescent="0.25">
      <c r="A89" s="36" t="s">
        <v>138</v>
      </c>
      <c r="B89" s="6" t="s">
        <v>18</v>
      </c>
      <c r="C89" s="48" t="s">
        <v>19</v>
      </c>
      <c r="D89" s="48" t="s">
        <v>127</v>
      </c>
      <c r="E89" s="48" t="s">
        <v>158</v>
      </c>
      <c r="F89" s="6" t="s">
        <v>40</v>
      </c>
      <c r="G89" s="6"/>
      <c r="H89" s="37"/>
      <c r="I89" s="37"/>
      <c r="J89" s="37">
        <v>3</v>
      </c>
      <c r="K89" s="37"/>
      <c r="L89" s="35">
        <f t="shared" si="28"/>
        <v>108300</v>
      </c>
      <c r="M89" s="33">
        <f t="shared" si="29"/>
        <v>0</v>
      </c>
      <c r="N89" s="33">
        <f t="shared" ref="N89:P89" si="35">N90</f>
        <v>71000</v>
      </c>
      <c r="O89" s="33">
        <f t="shared" si="35"/>
        <v>0</v>
      </c>
      <c r="P89" s="33">
        <f t="shared" si="35"/>
        <v>37300</v>
      </c>
      <c r="Q89" s="21"/>
    </row>
    <row r="90" spans="1:17" ht="27.75" customHeight="1" x14ac:dyDescent="0.25">
      <c r="A90" s="36" t="s">
        <v>47</v>
      </c>
      <c r="B90" s="6" t="s">
        <v>18</v>
      </c>
      <c r="C90" s="48" t="s">
        <v>19</v>
      </c>
      <c r="D90" s="48" t="s">
        <v>127</v>
      </c>
      <c r="E90" s="48" t="s">
        <v>158</v>
      </c>
      <c r="F90" s="6" t="s">
        <v>48</v>
      </c>
      <c r="G90" s="6"/>
      <c r="H90" s="37"/>
      <c r="I90" s="37"/>
      <c r="J90" s="37">
        <v>3</v>
      </c>
      <c r="K90" s="37"/>
      <c r="L90" s="35">
        <f t="shared" si="28"/>
        <v>108300</v>
      </c>
      <c r="M90" s="33">
        <f t="shared" si="29"/>
        <v>0</v>
      </c>
      <c r="N90" s="33">
        <f t="shared" ref="N90:P91" si="36">N91</f>
        <v>71000</v>
      </c>
      <c r="O90" s="33">
        <f t="shared" si="36"/>
        <v>0</v>
      </c>
      <c r="P90" s="33">
        <f t="shared" si="36"/>
        <v>37300</v>
      </c>
      <c r="Q90" s="21"/>
    </row>
    <row r="91" spans="1:17" x14ac:dyDescent="0.25">
      <c r="A91" s="38" t="s">
        <v>26</v>
      </c>
      <c r="B91" s="39" t="s">
        <v>18</v>
      </c>
      <c r="C91" s="66" t="s">
        <v>19</v>
      </c>
      <c r="D91" s="66" t="s">
        <v>127</v>
      </c>
      <c r="E91" s="66" t="s">
        <v>158</v>
      </c>
      <c r="F91" s="39" t="s">
        <v>48</v>
      </c>
      <c r="G91" s="39" t="s">
        <v>27</v>
      </c>
      <c r="H91" s="32"/>
      <c r="I91" s="32"/>
      <c r="J91" s="32">
        <v>3</v>
      </c>
      <c r="K91" s="32"/>
      <c r="L91" s="67">
        <f t="shared" si="28"/>
        <v>108300</v>
      </c>
      <c r="M91" s="34">
        <f t="shared" si="29"/>
        <v>0</v>
      </c>
      <c r="N91" s="34">
        <f t="shared" si="36"/>
        <v>71000</v>
      </c>
      <c r="O91" s="34">
        <f t="shared" si="36"/>
        <v>0</v>
      </c>
      <c r="P91" s="34">
        <f t="shared" si="36"/>
        <v>37300</v>
      </c>
      <c r="Q91" s="21"/>
    </row>
    <row r="92" spans="1:17" x14ac:dyDescent="0.25">
      <c r="A92" s="38" t="s">
        <v>139</v>
      </c>
      <c r="B92" s="39" t="s">
        <v>18</v>
      </c>
      <c r="C92" s="66" t="s">
        <v>19</v>
      </c>
      <c r="D92" s="66" t="s">
        <v>127</v>
      </c>
      <c r="E92" s="66" t="s">
        <v>158</v>
      </c>
      <c r="F92" s="39" t="s">
        <v>48</v>
      </c>
      <c r="G92" s="39" t="s">
        <v>44</v>
      </c>
      <c r="H92" s="32"/>
      <c r="I92" s="32"/>
      <c r="J92" s="32">
        <v>3</v>
      </c>
      <c r="K92" s="32"/>
      <c r="L92" s="67">
        <f t="shared" si="28"/>
        <v>108300</v>
      </c>
      <c r="M92" s="34">
        <f t="shared" si="29"/>
        <v>0</v>
      </c>
      <c r="N92" s="34">
        <f t="shared" ref="N92:P92" si="37">N93</f>
        <v>71000</v>
      </c>
      <c r="O92" s="34">
        <f t="shared" si="37"/>
        <v>0</v>
      </c>
      <c r="P92" s="34">
        <f t="shared" si="37"/>
        <v>37300</v>
      </c>
      <c r="Q92" s="21"/>
    </row>
    <row r="93" spans="1:17" x14ac:dyDescent="0.25">
      <c r="A93" s="38" t="s">
        <v>152</v>
      </c>
      <c r="B93" s="39" t="s">
        <v>18</v>
      </c>
      <c r="C93" s="66" t="s">
        <v>19</v>
      </c>
      <c r="D93" s="66" t="s">
        <v>127</v>
      </c>
      <c r="E93" s="66" t="s">
        <v>158</v>
      </c>
      <c r="F93" s="39" t="s">
        <v>48</v>
      </c>
      <c r="G93" s="39" t="s">
        <v>134</v>
      </c>
      <c r="H93" s="32"/>
      <c r="I93" s="32"/>
      <c r="J93" s="32">
        <v>3</v>
      </c>
      <c r="K93" s="32"/>
      <c r="L93" s="67">
        <f t="shared" si="28"/>
        <v>108300</v>
      </c>
      <c r="M93" s="34"/>
      <c r="N93" s="34">
        <v>71000</v>
      </c>
      <c r="O93" s="34"/>
      <c r="P93" s="34">
        <v>37300</v>
      </c>
      <c r="Q93" s="21"/>
    </row>
    <row r="94" spans="1:17" ht="38.25" customHeight="1" x14ac:dyDescent="0.25">
      <c r="A94" s="63" t="s">
        <v>160</v>
      </c>
      <c r="B94" s="4" t="s">
        <v>18</v>
      </c>
      <c r="C94" s="64" t="s">
        <v>19</v>
      </c>
      <c r="D94" s="64" t="s">
        <v>127</v>
      </c>
      <c r="E94" s="64" t="s">
        <v>162</v>
      </c>
      <c r="F94" s="4"/>
      <c r="G94" s="4"/>
      <c r="H94" s="65"/>
      <c r="I94" s="65"/>
      <c r="J94" s="65">
        <v>3</v>
      </c>
      <c r="K94" s="65"/>
      <c r="L94" s="18">
        <f t="shared" si="28"/>
        <v>36800</v>
      </c>
      <c r="M94" s="18">
        <f>M95</f>
        <v>9200</v>
      </c>
      <c r="N94" s="18">
        <f t="shared" ref="N94:P94" si="38">N95</f>
        <v>9200</v>
      </c>
      <c r="O94" s="18">
        <f t="shared" si="38"/>
        <v>9200</v>
      </c>
      <c r="P94" s="18">
        <f t="shared" si="38"/>
        <v>9200</v>
      </c>
      <c r="Q94" s="21"/>
    </row>
    <row r="95" spans="1:17" ht="76.5" customHeight="1" x14ac:dyDescent="0.25">
      <c r="A95" s="36" t="s">
        <v>161</v>
      </c>
      <c r="B95" s="6" t="s">
        <v>18</v>
      </c>
      <c r="C95" s="48" t="s">
        <v>19</v>
      </c>
      <c r="D95" s="48" t="s">
        <v>127</v>
      </c>
      <c r="E95" s="48" t="s">
        <v>163</v>
      </c>
      <c r="F95" s="6"/>
      <c r="G95" s="6"/>
      <c r="H95" s="37"/>
      <c r="I95" s="37"/>
      <c r="J95" s="37">
        <v>3</v>
      </c>
      <c r="K95" s="37"/>
      <c r="L95" s="35">
        <f t="shared" si="28"/>
        <v>36800</v>
      </c>
      <c r="M95" s="33">
        <v>9200</v>
      </c>
      <c r="N95" s="33">
        <v>9200</v>
      </c>
      <c r="O95" s="33">
        <v>9200</v>
      </c>
      <c r="P95" s="33">
        <v>9200</v>
      </c>
      <c r="Q95" s="21"/>
    </row>
    <row r="96" spans="1:17" ht="26.25" x14ac:dyDescent="0.25">
      <c r="A96" s="36" t="s">
        <v>140</v>
      </c>
      <c r="B96" s="6" t="s">
        <v>18</v>
      </c>
      <c r="C96" s="48" t="s">
        <v>19</v>
      </c>
      <c r="D96" s="48" t="s">
        <v>127</v>
      </c>
      <c r="E96" s="48" t="s">
        <v>164</v>
      </c>
      <c r="F96" s="6"/>
      <c r="G96" s="6"/>
      <c r="H96" s="37"/>
      <c r="I96" s="37"/>
      <c r="J96" s="37">
        <v>3</v>
      </c>
      <c r="K96" s="37"/>
      <c r="L96" s="35">
        <f t="shared" si="28"/>
        <v>36800</v>
      </c>
      <c r="M96" s="33">
        <v>9200</v>
      </c>
      <c r="N96" s="33">
        <v>9200</v>
      </c>
      <c r="O96" s="33">
        <v>9200</v>
      </c>
      <c r="P96" s="33">
        <v>9200</v>
      </c>
      <c r="Q96" s="21"/>
    </row>
    <row r="97" spans="1:17" ht="39" x14ac:dyDescent="0.25">
      <c r="A97" s="36" t="s">
        <v>166</v>
      </c>
      <c r="B97" s="6" t="s">
        <v>18</v>
      </c>
      <c r="C97" s="48" t="s">
        <v>19</v>
      </c>
      <c r="D97" s="48" t="s">
        <v>127</v>
      </c>
      <c r="E97" s="48" t="s">
        <v>165</v>
      </c>
      <c r="F97" s="39"/>
      <c r="G97" s="39"/>
      <c r="H97" s="32"/>
      <c r="I97" s="32"/>
      <c r="J97" s="32">
        <v>3</v>
      </c>
      <c r="K97" s="32"/>
      <c r="L97" s="35">
        <f t="shared" si="28"/>
        <v>36800</v>
      </c>
      <c r="M97" s="33">
        <v>9200</v>
      </c>
      <c r="N97" s="33">
        <v>9200</v>
      </c>
      <c r="O97" s="33">
        <v>9200</v>
      </c>
      <c r="P97" s="33">
        <v>9200</v>
      </c>
      <c r="Q97" s="21"/>
    </row>
    <row r="98" spans="1:17" ht="26.25" x14ac:dyDescent="0.25">
      <c r="A98" s="36" t="s">
        <v>38</v>
      </c>
      <c r="B98" s="6" t="s">
        <v>18</v>
      </c>
      <c r="C98" s="48" t="s">
        <v>19</v>
      </c>
      <c r="D98" s="48" t="s">
        <v>127</v>
      </c>
      <c r="E98" s="48" t="s">
        <v>165</v>
      </c>
      <c r="F98" s="6" t="s">
        <v>27</v>
      </c>
      <c r="G98" s="6"/>
      <c r="H98" s="37"/>
      <c r="I98" s="37"/>
      <c r="J98" s="37">
        <v>3</v>
      </c>
      <c r="K98" s="37"/>
      <c r="L98" s="35">
        <f t="shared" si="28"/>
        <v>36800</v>
      </c>
      <c r="M98" s="33">
        <v>9200</v>
      </c>
      <c r="N98" s="33">
        <v>9200</v>
      </c>
      <c r="O98" s="33">
        <v>9200</v>
      </c>
      <c r="P98" s="33">
        <v>9200</v>
      </c>
      <c r="Q98" s="21"/>
    </row>
    <row r="99" spans="1:17" ht="26.25" x14ac:dyDescent="0.25">
      <c r="A99" s="36" t="s">
        <v>141</v>
      </c>
      <c r="B99" s="6" t="s">
        <v>18</v>
      </c>
      <c r="C99" s="48" t="s">
        <v>19</v>
      </c>
      <c r="D99" s="48" t="s">
        <v>127</v>
      </c>
      <c r="E99" s="48" t="s">
        <v>165</v>
      </c>
      <c r="F99" s="6" t="s">
        <v>40</v>
      </c>
      <c r="G99" s="6"/>
      <c r="H99" s="37"/>
      <c r="I99" s="37"/>
      <c r="J99" s="37">
        <v>3</v>
      </c>
      <c r="K99" s="37"/>
      <c r="L99" s="35">
        <f t="shared" si="28"/>
        <v>36800</v>
      </c>
      <c r="M99" s="33">
        <v>9200</v>
      </c>
      <c r="N99" s="33">
        <v>9200</v>
      </c>
      <c r="O99" s="33">
        <v>9200</v>
      </c>
      <c r="P99" s="33">
        <v>9200</v>
      </c>
      <c r="Q99" s="21"/>
    </row>
    <row r="100" spans="1:17" ht="26.25" x14ac:dyDescent="0.25">
      <c r="A100" s="38" t="s">
        <v>47</v>
      </c>
      <c r="B100" s="39" t="s">
        <v>18</v>
      </c>
      <c r="C100" s="66" t="s">
        <v>19</v>
      </c>
      <c r="D100" s="66" t="s">
        <v>127</v>
      </c>
      <c r="E100" s="66" t="s">
        <v>165</v>
      </c>
      <c r="F100" s="39" t="s">
        <v>48</v>
      </c>
      <c r="G100" s="39"/>
      <c r="H100" s="32"/>
      <c r="I100" s="32"/>
      <c r="J100" s="32">
        <v>3</v>
      </c>
      <c r="K100" s="32"/>
      <c r="L100" s="67">
        <f t="shared" si="28"/>
        <v>36800</v>
      </c>
      <c r="M100" s="34">
        <v>9200</v>
      </c>
      <c r="N100" s="34">
        <v>9200</v>
      </c>
      <c r="O100" s="34">
        <v>9200</v>
      </c>
      <c r="P100" s="34">
        <v>9200</v>
      </c>
      <c r="Q100" s="21"/>
    </row>
    <row r="101" spans="1:17" x14ac:dyDescent="0.25">
      <c r="A101" s="38" t="s">
        <v>26</v>
      </c>
      <c r="B101" s="39" t="s">
        <v>18</v>
      </c>
      <c r="C101" s="66" t="s">
        <v>19</v>
      </c>
      <c r="D101" s="66" t="s">
        <v>127</v>
      </c>
      <c r="E101" s="66" t="s">
        <v>165</v>
      </c>
      <c r="F101" s="39" t="s">
        <v>48</v>
      </c>
      <c r="G101" s="39" t="s">
        <v>27</v>
      </c>
      <c r="H101" s="32"/>
      <c r="I101" s="32"/>
      <c r="J101" s="32">
        <v>3</v>
      </c>
      <c r="K101" s="32"/>
      <c r="L101" s="67">
        <f t="shared" si="28"/>
        <v>36800</v>
      </c>
      <c r="M101" s="34">
        <v>9200</v>
      </c>
      <c r="N101" s="34">
        <v>9200</v>
      </c>
      <c r="O101" s="34">
        <v>9200</v>
      </c>
      <c r="P101" s="34">
        <v>9200</v>
      </c>
      <c r="Q101" s="21"/>
    </row>
    <row r="102" spans="1:17" x14ac:dyDescent="0.25">
      <c r="A102" s="38" t="s">
        <v>139</v>
      </c>
      <c r="B102" s="39" t="s">
        <v>18</v>
      </c>
      <c r="C102" s="66" t="s">
        <v>19</v>
      </c>
      <c r="D102" s="66" t="s">
        <v>127</v>
      </c>
      <c r="E102" s="66" t="s">
        <v>165</v>
      </c>
      <c r="F102" s="39" t="s">
        <v>48</v>
      </c>
      <c r="G102" s="39" t="s">
        <v>44</v>
      </c>
      <c r="H102" s="32"/>
      <c r="I102" s="32"/>
      <c r="J102" s="32">
        <v>3</v>
      </c>
      <c r="K102" s="32"/>
      <c r="L102" s="67">
        <f t="shared" si="28"/>
        <v>36800</v>
      </c>
      <c r="M102" s="34">
        <v>9200</v>
      </c>
      <c r="N102" s="34">
        <v>9200</v>
      </c>
      <c r="O102" s="34">
        <v>9200</v>
      </c>
      <c r="P102" s="34">
        <v>9200</v>
      </c>
      <c r="Q102" s="21"/>
    </row>
    <row r="103" spans="1:17" ht="26.25" x14ac:dyDescent="0.25">
      <c r="A103" s="38" t="s">
        <v>142</v>
      </c>
      <c r="B103" s="39" t="s">
        <v>18</v>
      </c>
      <c r="C103" s="66" t="s">
        <v>19</v>
      </c>
      <c r="D103" s="66" t="s">
        <v>127</v>
      </c>
      <c r="E103" s="66" t="s">
        <v>165</v>
      </c>
      <c r="F103" s="39" t="s">
        <v>48</v>
      </c>
      <c r="G103" s="39" t="s">
        <v>143</v>
      </c>
      <c r="H103" s="32"/>
      <c r="I103" s="32"/>
      <c r="J103" s="32">
        <v>3</v>
      </c>
      <c r="K103" s="32"/>
      <c r="L103" s="67">
        <f t="shared" si="28"/>
        <v>36800</v>
      </c>
      <c r="M103" s="34">
        <v>9200</v>
      </c>
      <c r="N103" s="34">
        <v>9200</v>
      </c>
      <c r="O103" s="34">
        <v>9200</v>
      </c>
      <c r="P103" s="34">
        <v>9200</v>
      </c>
      <c r="Q103" s="21"/>
    </row>
    <row r="104" spans="1:17" x14ac:dyDescent="0.25">
      <c r="A104" s="60" t="s">
        <v>153</v>
      </c>
      <c r="B104" s="28" t="s">
        <v>18</v>
      </c>
      <c r="C104" s="28" t="s">
        <v>80</v>
      </c>
      <c r="D104" s="28"/>
      <c r="E104" s="28"/>
      <c r="F104" s="28"/>
      <c r="G104" s="28"/>
      <c r="H104" s="61"/>
      <c r="I104" s="61">
        <v>6</v>
      </c>
      <c r="J104" s="61">
        <v>3</v>
      </c>
      <c r="K104" s="61"/>
      <c r="L104" s="29">
        <f t="shared" si="28"/>
        <v>57422</v>
      </c>
      <c r="M104" s="29">
        <f t="shared" ref="M104:P104" si="39">M105</f>
        <v>14400</v>
      </c>
      <c r="N104" s="29">
        <f t="shared" si="39"/>
        <v>14400</v>
      </c>
      <c r="O104" s="29">
        <f t="shared" si="39"/>
        <v>14400</v>
      </c>
      <c r="P104" s="29">
        <f t="shared" si="39"/>
        <v>14222</v>
      </c>
      <c r="Q104" s="21"/>
    </row>
    <row r="105" spans="1:17" x14ac:dyDescent="0.25">
      <c r="A105" s="62" t="s">
        <v>154</v>
      </c>
      <c r="B105" s="28" t="s">
        <v>18</v>
      </c>
      <c r="C105" s="28" t="s">
        <v>80</v>
      </c>
      <c r="D105" s="28" t="s">
        <v>81</v>
      </c>
      <c r="E105" s="28"/>
      <c r="F105" s="28"/>
      <c r="G105" s="28"/>
      <c r="H105" s="61"/>
      <c r="I105" s="61">
        <v>6</v>
      </c>
      <c r="J105" s="61">
        <v>3</v>
      </c>
      <c r="K105" s="61"/>
      <c r="L105" s="29">
        <f t="shared" si="28"/>
        <v>57422</v>
      </c>
      <c r="M105" s="29">
        <f t="shared" ref="M105:P105" si="40">M110</f>
        <v>14400</v>
      </c>
      <c r="N105" s="29">
        <f t="shared" si="40"/>
        <v>14400</v>
      </c>
      <c r="O105" s="29">
        <f t="shared" si="40"/>
        <v>14400</v>
      </c>
      <c r="P105" s="29">
        <f t="shared" si="40"/>
        <v>14222</v>
      </c>
      <c r="Q105" s="21"/>
    </row>
    <row r="106" spans="1:17" ht="26.25" x14ac:dyDescent="0.25">
      <c r="A106" s="3" t="s">
        <v>148</v>
      </c>
      <c r="B106" s="4" t="s">
        <v>18</v>
      </c>
      <c r="C106" s="4" t="s">
        <v>80</v>
      </c>
      <c r="D106" s="4" t="s">
        <v>81</v>
      </c>
      <c r="E106" s="4" t="s">
        <v>90</v>
      </c>
      <c r="F106" s="4"/>
      <c r="G106" s="4"/>
      <c r="H106" s="31"/>
      <c r="I106" s="31">
        <v>6</v>
      </c>
      <c r="J106" s="31">
        <v>3</v>
      </c>
      <c r="K106" s="31"/>
      <c r="L106" s="18">
        <f t="shared" ref="L106:L116" si="41">M106+N106+O106+P106</f>
        <v>57422</v>
      </c>
      <c r="M106" s="18">
        <f t="shared" ref="M106:M115" si="42">M107</f>
        <v>14400</v>
      </c>
      <c r="N106" s="18">
        <f t="shared" ref="N106:P115" si="43">N107</f>
        <v>14400</v>
      </c>
      <c r="O106" s="18">
        <f t="shared" ref="O106:O107" si="44">O107</f>
        <v>14400</v>
      </c>
      <c r="P106" s="18">
        <f t="shared" ref="P106:P107" si="45">P107</f>
        <v>14222</v>
      </c>
      <c r="Q106" s="21"/>
    </row>
    <row r="107" spans="1:17" ht="39" x14ac:dyDescent="0.25">
      <c r="A107" s="5" t="s">
        <v>149</v>
      </c>
      <c r="B107" s="6" t="s">
        <v>18</v>
      </c>
      <c r="C107" s="6" t="s">
        <v>80</v>
      </c>
      <c r="D107" s="6" t="s">
        <v>81</v>
      </c>
      <c r="E107" s="7" t="s">
        <v>144</v>
      </c>
      <c r="F107" s="6"/>
      <c r="G107" s="6"/>
      <c r="H107" s="32"/>
      <c r="I107" s="32">
        <v>6</v>
      </c>
      <c r="J107" s="32">
        <v>3</v>
      </c>
      <c r="K107" s="32"/>
      <c r="L107" s="35">
        <f t="shared" si="41"/>
        <v>57422</v>
      </c>
      <c r="M107" s="33">
        <f t="shared" si="42"/>
        <v>14400</v>
      </c>
      <c r="N107" s="33">
        <f t="shared" si="43"/>
        <v>14400</v>
      </c>
      <c r="O107" s="33">
        <f t="shared" si="44"/>
        <v>14400</v>
      </c>
      <c r="P107" s="33">
        <f t="shared" si="45"/>
        <v>14222</v>
      </c>
      <c r="Q107" s="21"/>
    </row>
    <row r="108" spans="1:17" ht="28.5" customHeight="1" x14ac:dyDescent="0.25">
      <c r="A108" s="14" t="s">
        <v>115</v>
      </c>
      <c r="B108" s="15" t="s">
        <v>18</v>
      </c>
      <c r="C108" s="15" t="s">
        <v>80</v>
      </c>
      <c r="D108" s="15" t="s">
        <v>81</v>
      </c>
      <c r="E108" s="15" t="s">
        <v>116</v>
      </c>
      <c r="F108" s="15"/>
      <c r="G108" s="15"/>
      <c r="H108" s="16"/>
      <c r="I108" s="16">
        <v>6</v>
      </c>
      <c r="J108" s="16">
        <v>3</v>
      </c>
      <c r="K108" s="16"/>
      <c r="L108" s="17">
        <f t="shared" si="41"/>
        <v>57422</v>
      </c>
      <c r="M108" s="17">
        <f t="shared" si="42"/>
        <v>14400</v>
      </c>
      <c r="N108" s="17">
        <f t="shared" si="43"/>
        <v>14400</v>
      </c>
      <c r="O108" s="17">
        <f t="shared" si="43"/>
        <v>14400</v>
      </c>
      <c r="P108" s="17">
        <f t="shared" si="43"/>
        <v>14222</v>
      </c>
      <c r="Q108" s="21"/>
    </row>
    <row r="109" spans="1:17" ht="26.25" x14ac:dyDescent="0.25">
      <c r="A109" s="36" t="s">
        <v>117</v>
      </c>
      <c r="B109" s="48" t="s">
        <v>18</v>
      </c>
      <c r="C109" s="48" t="s">
        <v>80</v>
      </c>
      <c r="D109" s="48" t="s">
        <v>81</v>
      </c>
      <c r="E109" s="48" t="s">
        <v>118</v>
      </c>
      <c r="F109" s="48"/>
      <c r="G109" s="48"/>
      <c r="H109" s="37"/>
      <c r="I109" s="37">
        <v>6</v>
      </c>
      <c r="J109" s="37">
        <v>3</v>
      </c>
      <c r="K109" s="37"/>
      <c r="L109" s="35">
        <f t="shared" si="41"/>
        <v>57422</v>
      </c>
      <c r="M109" s="33">
        <f t="shared" si="42"/>
        <v>14400</v>
      </c>
      <c r="N109" s="33">
        <f t="shared" si="43"/>
        <v>14400</v>
      </c>
      <c r="O109" s="33">
        <f t="shared" si="43"/>
        <v>14400</v>
      </c>
      <c r="P109" s="33">
        <f t="shared" si="43"/>
        <v>14222</v>
      </c>
      <c r="Q109" s="21"/>
    </row>
    <row r="110" spans="1:17" x14ac:dyDescent="0.25">
      <c r="A110" s="49" t="s">
        <v>79</v>
      </c>
      <c r="B110" s="50" t="s">
        <v>18</v>
      </c>
      <c r="C110" s="48" t="s">
        <v>80</v>
      </c>
      <c r="D110" s="48" t="s">
        <v>81</v>
      </c>
      <c r="E110" s="48" t="s">
        <v>118</v>
      </c>
      <c r="F110" s="50" t="s">
        <v>56</v>
      </c>
      <c r="G110" s="50"/>
      <c r="H110" s="37"/>
      <c r="I110" s="37">
        <v>6</v>
      </c>
      <c r="J110" s="37">
        <v>3</v>
      </c>
      <c r="K110" s="37"/>
      <c r="L110" s="35">
        <f t="shared" si="41"/>
        <v>57422</v>
      </c>
      <c r="M110" s="33">
        <f t="shared" si="42"/>
        <v>14400</v>
      </c>
      <c r="N110" s="33">
        <f t="shared" si="43"/>
        <v>14400</v>
      </c>
      <c r="O110" s="33">
        <f t="shared" si="43"/>
        <v>14400</v>
      </c>
      <c r="P110" s="33">
        <f t="shared" si="43"/>
        <v>14222</v>
      </c>
      <c r="Q110" s="21"/>
    </row>
    <row r="111" spans="1:17" x14ac:dyDescent="0.25">
      <c r="A111" s="36" t="s">
        <v>82</v>
      </c>
      <c r="B111" s="6" t="s">
        <v>18</v>
      </c>
      <c r="C111" s="48" t="s">
        <v>80</v>
      </c>
      <c r="D111" s="48" t="s">
        <v>81</v>
      </c>
      <c r="E111" s="48" t="s">
        <v>118</v>
      </c>
      <c r="F111" s="51">
        <v>310</v>
      </c>
      <c r="G111" s="51"/>
      <c r="H111" s="37"/>
      <c r="I111" s="37">
        <v>6</v>
      </c>
      <c r="J111" s="37">
        <v>3</v>
      </c>
      <c r="K111" s="37"/>
      <c r="L111" s="35">
        <f t="shared" si="41"/>
        <v>57422</v>
      </c>
      <c r="M111" s="33">
        <f t="shared" si="42"/>
        <v>14400</v>
      </c>
      <c r="N111" s="33">
        <f t="shared" si="43"/>
        <v>14400</v>
      </c>
      <c r="O111" s="33">
        <f t="shared" si="43"/>
        <v>14400</v>
      </c>
      <c r="P111" s="33">
        <f t="shared" si="43"/>
        <v>14222</v>
      </c>
      <c r="Q111" s="21"/>
    </row>
    <row r="112" spans="1:17" ht="26.25" x14ac:dyDescent="0.25">
      <c r="A112" s="36" t="s">
        <v>83</v>
      </c>
      <c r="B112" s="6" t="s">
        <v>18</v>
      </c>
      <c r="C112" s="48" t="s">
        <v>80</v>
      </c>
      <c r="D112" s="48" t="s">
        <v>81</v>
      </c>
      <c r="E112" s="48" t="s">
        <v>118</v>
      </c>
      <c r="F112" s="6" t="s">
        <v>84</v>
      </c>
      <c r="G112" s="6"/>
      <c r="H112" s="37"/>
      <c r="I112" s="37">
        <v>6</v>
      </c>
      <c r="J112" s="37">
        <v>3</v>
      </c>
      <c r="K112" s="37"/>
      <c r="L112" s="35">
        <f t="shared" si="41"/>
        <v>57422</v>
      </c>
      <c r="M112" s="33">
        <f t="shared" si="42"/>
        <v>14400</v>
      </c>
      <c r="N112" s="33">
        <f t="shared" si="43"/>
        <v>14400</v>
      </c>
      <c r="O112" s="33">
        <f t="shared" si="43"/>
        <v>14400</v>
      </c>
      <c r="P112" s="33">
        <f t="shared" si="43"/>
        <v>14222</v>
      </c>
      <c r="Q112" s="21"/>
    </row>
    <row r="113" spans="1:17" x14ac:dyDescent="0.25">
      <c r="A113" s="36" t="s">
        <v>26</v>
      </c>
      <c r="B113" s="6" t="s">
        <v>18</v>
      </c>
      <c r="C113" s="48" t="s">
        <v>80</v>
      </c>
      <c r="D113" s="48" t="s">
        <v>81</v>
      </c>
      <c r="E113" s="48" t="s">
        <v>118</v>
      </c>
      <c r="F113" s="6" t="s">
        <v>84</v>
      </c>
      <c r="G113" s="51">
        <v>200</v>
      </c>
      <c r="H113" s="37"/>
      <c r="I113" s="37">
        <v>6</v>
      </c>
      <c r="J113" s="37">
        <v>3</v>
      </c>
      <c r="K113" s="37"/>
      <c r="L113" s="35">
        <f t="shared" si="41"/>
        <v>57422</v>
      </c>
      <c r="M113" s="33">
        <f t="shared" si="42"/>
        <v>14400</v>
      </c>
      <c r="N113" s="33">
        <f t="shared" si="43"/>
        <v>14400</v>
      </c>
      <c r="O113" s="33">
        <f t="shared" si="43"/>
        <v>14400</v>
      </c>
      <c r="P113" s="33">
        <f t="shared" si="43"/>
        <v>14222</v>
      </c>
      <c r="Q113" s="21"/>
    </row>
    <row r="114" spans="1:17" x14ac:dyDescent="0.25">
      <c r="A114" s="38" t="s">
        <v>85</v>
      </c>
      <c r="B114" s="39" t="s">
        <v>18</v>
      </c>
      <c r="C114" s="48" t="s">
        <v>80</v>
      </c>
      <c r="D114" s="48" t="s">
        <v>81</v>
      </c>
      <c r="E114" s="48" t="s">
        <v>118</v>
      </c>
      <c r="F114" s="39" t="s">
        <v>84</v>
      </c>
      <c r="G114" s="52">
        <v>260</v>
      </c>
      <c r="H114" s="32"/>
      <c r="I114" s="32">
        <v>6</v>
      </c>
      <c r="J114" s="32">
        <v>3</v>
      </c>
      <c r="K114" s="32"/>
      <c r="L114" s="67">
        <f t="shared" si="41"/>
        <v>57422</v>
      </c>
      <c r="M114" s="34">
        <f t="shared" si="42"/>
        <v>14400</v>
      </c>
      <c r="N114" s="34">
        <f t="shared" si="43"/>
        <v>14400</v>
      </c>
      <c r="O114" s="34">
        <f t="shared" si="43"/>
        <v>14400</v>
      </c>
      <c r="P114" s="34">
        <f t="shared" si="43"/>
        <v>14222</v>
      </c>
      <c r="Q114" s="21"/>
    </row>
    <row r="115" spans="1:17" x14ac:dyDescent="0.25">
      <c r="A115" s="47" t="s">
        <v>86</v>
      </c>
      <c r="B115" s="39" t="s">
        <v>18</v>
      </c>
      <c r="C115" s="48" t="s">
        <v>80</v>
      </c>
      <c r="D115" s="48" t="s">
        <v>81</v>
      </c>
      <c r="E115" s="48" t="s">
        <v>118</v>
      </c>
      <c r="F115" s="39" t="s">
        <v>84</v>
      </c>
      <c r="G115" s="39" t="s">
        <v>87</v>
      </c>
      <c r="H115" s="32"/>
      <c r="I115" s="32">
        <v>6</v>
      </c>
      <c r="J115" s="32">
        <v>3</v>
      </c>
      <c r="K115" s="32"/>
      <c r="L115" s="67">
        <f t="shared" si="41"/>
        <v>57422</v>
      </c>
      <c r="M115" s="34">
        <f t="shared" si="42"/>
        <v>14400</v>
      </c>
      <c r="N115" s="34">
        <f t="shared" si="43"/>
        <v>14400</v>
      </c>
      <c r="O115" s="34">
        <f t="shared" si="43"/>
        <v>14400</v>
      </c>
      <c r="P115" s="34">
        <f t="shared" si="43"/>
        <v>14222</v>
      </c>
      <c r="Q115" s="21"/>
    </row>
    <row r="116" spans="1:17" ht="26.25" x14ac:dyDescent="0.25">
      <c r="A116" s="38" t="s">
        <v>88</v>
      </c>
      <c r="B116" s="39" t="s">
        <v>18</v>
      </c>
      <c r="C116" s="48" t="s">
        <v>80</v>
      </c>
      <c r="D116" s="48" t="s">
        <v>81</v>
      </c>
      <c r="E116" s="48" t="s">
        <v>118</v>
      </c>
      <c r="F116" s="39" t="s">
        <v>84</v>
      </c>
      <c r="G116" s="39" t="s">
        <v>87</v>
      </c>
      <c r="H116" s="32" t="s">
        <v>89</v>
      </c>
      <c r="I116" s="32">
        <v>6</v>
      </c>
      <c r="J116" s="32">
        <v>3</v>
      </c>
      <c r="K116" s="32"/>
      <c r="L116" s="67">
        <f t="shared" si="41"/>
        <v>57422</v>
      </c>
      <c r="M116" s="34">
        <v>14400</v>
      </c>
      <c r="N116" s="34">
        <v>14400</v>
      </c>
      <c r="O116" s="34">
        <v>14400</v>
      </c>
      <c r="P116" s="34">
        <v>14222</v>
      </c>
      <c r="Q116" s="21"/>
    </row>
    <row r="117" spans="1:17" x14ac:dyDescent="0.25">
      <c r="A117" s="19" t="s">
        <v>119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55">
        <f>L104+L21</f>
        <v>8913100</v>
      </c>
      <c r="M117" s="55">
        <f t="shared" ref="M117:P117" si="46">M104+M21</f>
        <v>1600000</v>
      </c>
      <c r="N117" s="55">
        <f t="shared" si="46"/>
        <v>1900000</v>
      </c>
      <c r="O117" s="55">
        <f t="shared" si="46"/>
        <v>2000000</v>
      </c>
      <c r="P117" s="55">
        <f t="shared" si="46"/>
        <v>3413100</v>
      </c>
      <c r="Q117" s="21"/>
    </row>
    <row r="119" spans="1:17" x14ac:dyDescent="0.25">
      <c r="A119" s="22" t="s">
        <v>173</v>
      </c>
      <c r="B119" s="22"/>
      <c r="C119" s="22" t="s">
        <v>174</v>
      </c>
      <c r="D119" s="22"/>
    </row>
    <row r="120" spans="1:17" x14ac:dyDescent="0.25">
      <c r="A120" s="22" t="s">
        <v>125</v>
      </c>
      <c r="B120" s="22"/>
      <c r="C120" s="22" t="s">
        <v>175</v>
      </c>
      <c r="D120" s="22"/>
    </row>
    <row r="121" spans="1:17" x14ac:dyDescent="0.25">
      <c r="A121" s="22" t="s">
        <v>126</v>
      </c>
      <c r="B121" s="22"/>
      <c r="C121" s="22" t="s">
        <v>176</v>
      </c>
      <c r="D121" s="22"/>
    </row>
    <row r="123" spans="1:17" x14ac:dyDescent="0.25">
      <c r="A123" s="22"/>
      <c r="B123" s="22"/>
      <c r="C123" s="22"/>
      <c r="D123" s="22"/>
    </row>
  </sheetData>
  <mergeCells count="23">
    <mergeCell ref="A8:A9"/>
    <mergeCell ref="A11:A12"/>
    <mergeCell ref="B12:M12"/>
    <mergeCell ref="B15:M15"/>
    <mergeCell ref="B9:J9"/>
    <mergeCell ref="M18:P18"/>
    <mergeCell ref="H18:H19"/>
    <mergeCell ref="I18:I19"/>
    <mergeCell ref="J18:J19"/>
    <mergeCell ref="K18:K19"/>
    <mergeCell ref="A18:A19"/>
    <mergeCell ref="B18:B19"/>
    <mergeCell ref="C18:C19"/>
    <mergeCell ref="D18:D19"/>
    <mergeCell ref="E18:E19"/>
    <mergeCell ref="I1:L1"/>
    <mergeCell ref="I2:L2"/>
    <mergeCell ref="I3:L3"/>
    <mergeCell ref="I4:L4"/>
    <mergeCell ref="F18:F19"/>
    <mergeCell ref="G18:G19"/>
    <mergeCell ref="L18:L19"/>
    <mergeCell ref="D6:F6"/>
  </mergeCells>
  <pageMargins left="0.56000000000000005" right="0.16" top="0.62992125984251968" bottom="0.39370078740157483" header="0.31496062992125984" footer="0.31496062992125984"/>
  <pageSetup paperSize="9" scale="7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2016-11-08T06:25:25Z</dcterms:modified>
</cp:coreProperties>
</file>